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 defaultThemeVersion="166925"/>
  <xr:revisionPtr revIDLastSave="0" documentId="8_{98DE94F3-F6AA-4FD9-A8E8-EB036490A07F}" xr6:coauthVersionLast="47" xr6:coauthVersionMax="47" xr10:uidLastSave="{00000000-0000-0000-0000-000000000000}"/>
  <bookViews>
    <workbookView xWindow="43080" yWindow="4140" windowWidth="29040" windowHeight="15720" xr2:uid="{00000000-000D-0000-FFFF-FFFF00000000}"/>
  </bookViews>
  <sheets>
    <sheet name="折込申込書" sheetId="1" r:id="rId1"/>
  </sheets>
  <definedNames>
    <definedName name="_xlnm.Print_Area" localSheetId="0">折込申込書!$B$1:$AD$60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8" i="1" l="1"/>
  <c r="W50" i="1"/>
  <c r="W45" i="1"/>
  <c r="Z24" i="1"/>
  <c r="Y24" i="1"/>
  <c r="AC43" i="1" s="1"/>
  <c r="AC41" i="1"/>
  <c r="Z42" i="1"/>
  <c r="Y42" i="1"/>
  <c r="Z16" i="1"/>
  <c r="Y16" i="1"/>
  <c r="S31" i="1"/>
  <c r="R31" i="1"/>
  <c r="V45" i="1" l="1"/>
  <c r="V50" i="1"/>
  <c r="V42" i="1"/>
  <c r="W24" i="1"/>
  <c r="V24" i="1"/>
  <c r="AD38" i="1"/>
  <c r="AC38" i="1"/>
  <c r="AD36" i="1"/>
  <c r="AC36" i="1"/>
  <c r="AD34" i="1"/>
  <c r="AC34" i="1"/>
  <c r="AD26" i="1"/>
  <c r="AC26" i="1"/>
  <c r="AD17" i="1"/>
  <c r="AC17" i="1"/>
  <c r="W16" i="1"/>
  <c r="V16" i="1"/>
  <c r="P54" i="1"/>
  <c r="O54" i="1"/>
  <c r="P47" i="1"/>
  <c r="O47" i="1"/>
  <c r="P36" i="1"/>
  <c r="O36" i="1"/>
  <c r="P31" i="1"/>
  <c r="O31" i="1"/>
  <c r="P22" i="1"/>
  <c r="O22" i="1"/>
  <c r="P15" i="1"/>
  <c r="O15" i="1"/>
  <c r="I59" i="1"/>
  <c r="H59" i="1"/>
  <c r="L59" i="1"/>
  <c r="K59" i="1"/>
  <c r="S15" i="1"/>
  <c r="R15" i="1"/>
  <c r="AD41" i="1" l="1"/>
  <c r="W18" i="1"/>
  <c r="W42" i="1"/>
  <c r="AD43" i="1" s="1"/>
  <c r="AC45" i="1" l="1"/>
  <c r="AD45" i="1"/>
  <c r="B15" i="1" l="1"/>
  <c r="B12" i="1"/>
  <c r="B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27" authorId="0" shapeId="0" xr:uid="{00000000-0006-0000-0000-00000B000000}">
      <text>
        <r>
          <rPr>
            <b/>
            <sz val="12"/>
            <color indexed="81"/>
            <rFont val="ＭＳ Ｐゴシック"/>
            <family val="3"/>
            <charset val="128"/>
          </rPr>
          <t>旧江ノ浦</t>
        </r>
      </text>
    </comment>
    <comment ref="F50" authorId="0" shapeId="0" xr:uid="{01E02DDB-E324-4525-8B1C-050E21ED36A7}">
      <text>
        <r>
          <rPr>
            <b/>
            <sz val="12"/>
            <color indexed="81"/>
            <rFont val="MS P ゴシック"/>
            <family val="3"/>
            <charset val="128"/>
          </rPr>
          <t>201904手熊から福田西部へ店名変更</t>
        </r>
      </text>
    </comment>
    <comment ref="F55" authorId="0" shapeId="0" xr:uid="{F730DF49-EECD-4402-A1A0-D25481BD55EC}">
      <text>
        <r>
          <rPr>
            <b/>
            <sz val="12"/>
            <color indexed="81"/>
            <rFont val="ＭＳ Ｐゴシック"/>
            <family val="3"/>
            <charset val="128"/>
          </rPr>
          <t>旧戸石</t>
        </r>
      </text>
    </comment>
  </commentList>
</comments>
</file>

<file path=xl/sharedStrings.xml><?xml version="1.0" encoding="utf-8"?>
<sst xmlns="http://schemas.openxmlformats.org/spreadsheetml/2006/main" count="417" uniqueCount="269">
  <si>
    <t>時津</t>
    <rPh sb="0" eb="2">
      <t>トキツ</t>
    </rPh>
    <phoneticPr fontId="4"/>
  </si>
  <si>
    <t>本諌早</t>
    <rPh sb="0" eb="1">
      <t>ホン</t>
    </rPh>
    <rPh sb="1" eb="3">
      <t>イサハヤ</t>
    </rPh>
    <phoneticPr fontId="4"/>
  </si>
  <si>
    <t>南諫早</t>
    <rPh sb="0" eb="1">
      <t>ミナミ</t>
    </rPh>
    <rPh sb="1" eb="3">
      <t>イサハヤ</t>
    </rPh>
    <phoneticPr fontId="4"/>
  </si>
  <si>
    <t>島原</t>
    <rPh sb="0" eb="2">
      <t>シマバラ</t>
    </rPh>
    <phoneticPr fontId="4"/>
  </si>
  <si>
    <t>島原外港</t>
    <rPh sb="0" eb="2">
      <t>シマバラ</t>
    </rPh>
    <rPh sb="2" eb="4">
      <t>ガイコウ</t>
    </rPh>
    <phoneticPr fontId="4"/>
  </si>
  <si>
    <t>東部</t>
    <rPh sb="0" eb="2">
      <t>トウブ</t>
    </rPh>
    <phoneticPr fontId="4"/>
  </si>
  <si>
    <t>中央</t>
    <rPh sb="0" eb="2">
      <t>チュウオウ</t>
    </rPh>
    <phoneticPr fontId="4"/>
  </si>
  <si>
    <t>日野</t>
    <rPh sb="0" eb="2">
      <t>ヒノ</t>
    </rPh>
    <phoneticPr fontId="4"/>
  </si>
  <si>
    <t>山ノ田</t>
    <rPh sb="0" eb="1">
      <t>ヤマ</t>
    </rPh>
    <rPh sb="2" eb="3">
      <t>タ</t>
    </rPh>
    <phoneticPr fontId="4"/>
  </si>
  <si>
    <t>大野</t>
    <rPh sb="0" eb="2">
      <t>オオノ</t>
    </rPh>
    <phoneticPr fontId="4"/>
  </si>
  <si>
    <t>長崎市</t>
    <rPh sb="0" eb="3">
      <t>ナガサキシ</t>
    </rPh>
    <phoneticPr fontId="3"/>
  </si>
  <si>
    <t>西彼杵郡</t>
    <rPh sb="0" eb="4">
      <t>ニシソノギグン</t>
    </rPh>
    <phoneticPr fontId="3"/>
  </si>
  <si>
    <t>西海市</t>
    <rPh sb="0" eb="3">
      <t>サイカイシ</t>
    </rPh>
    <phoneticPr fontId="3"/>
  </si>
  <si>
    <t>諫早市</t>
    <rPh sb="0" eb="3">
      <t>イサハヤシ</t>
    </rPh>
    <phoneticPr fontId="3"/>
  </si>
  <si>
    <t>島原市</t>
    <rPh sb="0" eb="3">
      <t>シマバラシ</t>
    </rPh>
    <phoneticPr fontId="3"/>
  </si>
  <si>
    <t>雲仙市</t>
    <rPh sb="0" eb="3">
      <t>ウンゼンシ</t>
    </rPh>
    <phoneticPr fontId="3"/>
  </si>
  <si>
    <t>南島原市</t>
    <rPh sb="0" eb="4">
      <t>ミナミシマバラシ</t>
    </rPh>
    <phoneticPr fontId="3"/>
  </si>
  <si>
    <t>大村市</t>
    <rPh sb="0" eb="3">
      <t>オオムラシ</t>
    </rPh>
    <phoneticPr fontId="3"/>
  </si>
  <si>
    <t>東彼杵郡</t>
    <rPh sb="0" eb="3">
      <t>ヒガシソノギ</t>
    </rPh>
    <rPh sb="3" eb="4">
      <t>グン</t>
    </rPh>
    <phoneticPr fontId="3"/>
  </si>
  <si>
    <t>佐世保市</t>
    <rPh sb="0" eb="4">
      <t>サセボシ</t>
    </rPh>
    <phoneticPr fontId="3"/>
  </si>
  <si>
    <t>北松浦郡</t>
    <rPh sb="0" eb="4">
      <t>キタマツウラグン</t>
    </rPh>
    <phoneticPr fontId="3"/>
  </si>
  <si>
    <t>平戸市</t>
    <rPh sb="0" eb="3">
      <t>ヒラドシ</t>
    </rPh>
    <phoneticPr fontId="3"/>
  </si>
  <si>
    <t>松浦市</t>
    <rPh sb="0" eb="3">
      <t>マツウラシ</t>
    </rPh>
    <phoneticPr fontId="3"/>
  </si>
  <si>
    <t>五島市</t>
    <rPh sb="0" eb="3">
      <t>ゴトウシ</t>
    </rPh>
    <phoneticPr fontId="3"/>
  </si>
  <si>
    <t>南松浦郡</t>
    <rPh sb="0" eb="4">
      <t>ミナミマツウラグン</t>
    </rPh>
    <phoneticPr fontId="3"/>
  </si>
  <si>
    <t>壱岐市</t>
    <rPh sb="0" eb="3">
      <t>イキシ</t>
    </rPh>
    <phoneticPr fontId="3"/>
  </si>
  <si>
    <t>県南部合計</t>
    <rPh sb="0" eb="3">
      <t>ケンナンブ</t>
    </rPh>
    <rPh sb="3" eb="5">
      <t>ゴウケイ</t>
    </rPh>
    <phoneticPr fontId="3"/>
  </si>
  <si>
    <t>全県合計</t>
    <rPh sb="0" eb="2">
      <t>ゼンケン</t>
    </rPh>
    <rPh sb="2" eb="4">
      <t>ゴウケイ</t>
    </rPh>
    <phoneticPr fontId="3"/>
  </si>
  <si>
    <t>折込日</t>
    <rPh sb="0" eb="2">
      <t>オリコミ</t>
    </rPh>
    <rPh sb="2" eb="3">
      <t>ビ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</si>
  <si>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</si>
  <si>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</si>
  <si>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年</t>
    <rPh sb="0" eb="1">
      <t>ネン</t>
    </rPh>
    <phoneticPr fontId="3"/>
  </si>
  <si>
    <t>枚数</t>
    <rPh sb="0" eb="2">
      <t>マイスウ</t>
    </rPh>
    <phoneticPr fontId="3"/>
  </si>
  <si>
    <t>枚</t>
    <rPh sb="0" eb="1">
      <t>マイ</t>
    </rPh>
    <phoneticPr fontId="3"/>
  </si>
  <si>
    <t>サイズ</t>
    <phoneticPr fontId="3"/>
  </si>
  <si>
    <t>広告主</t>
    <rPh sb="0" eb="3">
      <t>コウコクヌシ</t>
    </rPh>
    <phoneticPr fontId="3"/>
  </si>
  <si>
    <t>タイトル</t>
    <phoneticPr fontId="3"/>
  </si>
  <si>
    <t>請求先</t>
    <rPh sb="0" eb="2">
      <t>セイキュウ</t>
    </rPh>
    <rPh sb="2" eb="3">
      <t>サキ</t>
    </rPh>
    <phoneticPr fontId="3"/>
  </si>
  <si>
    <t>搬入先</t>
    <rPh sb="0" eb="2">
      <t>ハンニュウ</t>
    </rPh>
    <rPh sb="2" eb="3">
      <t>サキ</t>
    </rPh>
    <phoneticPr fontId="3"/>
  </si>
  <si>
    <t>諫早本社</t>
    <rPh sb="0" eb="2">
      <t>イサハヤ</t>
    </rPh>
    <rPh sb="2" eb="4">
      <t>ホンシャ</t>
    </rPh>
    <phoneticPr fontId="3"/>
  </si>
  <si>
    <t>佐世保支社</t>
    <rPh sb="0" eb="3">
      <t>サセボ</t>
    </rPh>
    <rPh sb="3" eb="5">
      <t>シシャ</t>
    </rPh>
    <phoneticPr fontId="3"/>
  </si>
  <si>
    <t>申込者</t>
    <rPh sb="0" eb="2">
      <t>モウシコミ</t>
    </rPh>
    <rPh sb="2" eb="3">
      <t>シャ</t>
    </rPh>
    <phoneticPr fontId="3"/>
  </si>
  <si>
    <t>お名前</t>
    <rPh sb="1" eb="3">
      <t>ナマエ</t>
    </rPh>
    <phoneticPr fontId="3"/>
  </si>
  <si>
    <t>メールアドレス</t>
    <phoneticPr fontId="3"/>
  </si>
  <si>
    <t>本社：〒854-0065諫早市津久葉町99-45</t>
    <rPh sb="0" eb="2">
      <t>ホンシャ</t>
    </rPh>
    <rPh sb="12" eb="15">
      <t>イサハヤシ</t>
    </rPh>
    <rPh sb="15" eb="19">
      <t>ツクバマチ</t>
    </rPh>
    <phoneticPr fontId="3"/>
  </si>
  <si>
    <t>TEL0957-25-6288/FAX0957-25-6282</t>
    <phoneticPr fontId="3"/>
  </si>
  <si>
    <t>佐世保支社：〒857-1164佐世保市白岳町100-5</t>
    <rPh sb="0" eb="5">
      <t>サセボシシャ</t>
    </rPh>
    <rPh sb="15" eb="19">
      <t>サセボシ</t>
    </rPh>
    <rPh sb="19" eb="22">
      <t>シラタケマチ</t>
    </rPh>
    <phoneticPr fontId="3"/>
  </si>
  <si>
    <t>TEL0956-34-7118/FAX0956-34-7113</t>
    <phoneticPr fontId="3"/>
  </si>
  <si>
    <t>朝日新聞</t>
    <rPh sb="0" eb="2">
      <t>アサヒ</t>
    </rPh>
    <rPh sb="2" eb="4">
      <t>シンブン</t>
    </rPh>
    <phoneticPr fontId="3"/>
  </si>
  <si>
    <t>毎日新聞</t>
    <rPh sb="0" eb="2">
      <t>マイニチ</t>
    </rPh>
    <rPh sb="2" eb="4">
      <t>シンブン</t>
    </rPh>
    <phoneticPr fontId="3"/>
  </si>
  <si>
    <t>西日本新聞</t>
    <rPh sb="0" eb="1">
      <t>ニシ</t>
    </rPh>
    <rPh sb="1" eb="3">
      <t>ニホン</t>
    </rPh>
    <rPh sb="3" eb="5">
      <t>シンブン</t>
    </rPh>
    <phoneticPr fontId="3"/>
  </si>
  <si>
    <t>曜日</t>
    <rPh sb="0" eb="2">
      <t>ヨウビ</t>
    </rPh>
    <phoneticPr fontId="3"/>
  </si>
  <si>
    <t>長崎市-小計</t>
    <rPh sb="0" eb="3">
      <t>ナガサキシ</t>
    </rPh>
    <rPh sb="4" eb="6">
      <t>ショウケイ</t>
    </rPh>
    <phoneticPr fontId="3"/>
  </si>
  <si>
    <t>西彼杵郡-小計</t>
    <rPh sb="0" eb="4">
      <t>ニシソノギグン</t>
    </rPh>
    <rPh sb="5" eb="7">
      <t>ショウケイ</t>
    </rPh>
    <phoneticPr fontId="3"/>
  </si>
  <si>
    <t>西海市-小計</t>
    <rPh sb="0" eb="2">
      <t>サイカイ</t>
    </rPh>
    <rPh sb="2" eb="3">
      <t>シ</t>
    </rPh>
    <rPh sb="4" eb="6">
      <t>ショウケイ</t>
    </rPh>
    <phoneticPr fontId="3"/>
  </si>
  <si>
    <t>諫早市-小計</t>
    <rPh sb="0" eb="3">
      <t>イサハヤシ</t>
    </rPh>
    <rPh sb="4" eb="6">
      <t>ショウケイ</t>
    </rPh>
    <phoneticPr fontId="3"/>
  </si>
  <si>
    <t>島原市-小計</t>
    <rPh sb="0" eb="3">
      <t>シマバラシ</t>
    </rPh>
    <rPh sb="4" eb="6">
      <t>ショウケイ</t>
    </rPh>
    <phoneticPr fontId="3"/>
  </si>
  <si>
    <t>雲仙市-小計</t>
    <rPh sb="0" eb="3">
      <t>ウンゼンシ</t>
    </rPh>
    <rPh sb="4" eb="6">
      <t>ショウケイ</t>
    </rPh>
    <phoneticPr fontId="3"/>
  </si>
  <si>
    <t>南島原市-小計</t>
    <rPh sb="0" eb="1">
      <t>ミナミ</t>
    </rPh>
    <rPh sb="1" eb="4">
      <t>シマバラシ</t>
    </rPh>
    <rPh sb="5" eb="7">
      <t>ショウケイ</t>
    </rPh>
    <phoneticPr fontId="3"/>
  </si>
  <si>
    <t>大村市-小計</t>
    <rPh sb="0" eb="2">
      <t>オオムラ</t>
    </rPh>
    <rPh sb="2" eb="3">
      <t>シ</t>
    </rPh>
    <rPh sb="4" eb="6">
      <t>ショウケイ</t>
    </rPh>
    <phoneticPr fontId="3"/>
  </si>
  <si>
    <t>東彼杵郡-小計</t>
    <rPh sb="0" eb="3">
      <t>ヒガシソノギ</t>
    </rPh>
    <rPh sb="3" eb="4">
      <t>グン</t>
    </rPh>
    <rPh sb="5" eb="7">
      <t>ショウケイ</t>
    </rPh>
    <phoneticPr fontId="3"/>
  </si>
  <si>
    <t>佐世保市-小計</t>
    <rPh sb="0" eb="3">
      <t>サセボ</t>
    </rPh>
    <rPh sb="3" eb="4">
      <t>シ</t>
    </rPh>
    <rPh sb="5" eb="7">
      <t>ショウケイ</t>
    </rPh>
    <phoneticPr fontId="3"/>
  </si>
  <si>
    <t>北松浦郡-小計</t>
    <rPh sb="0" eb="3">
      <t>キタマツウラ</t>
    </rPh>
    <rPh sb="3" eb="4">
      <t>グン</t>
    </rPh>
    <rPh sb="5" eb="7">
      <t>ショウケイ</t>
    </rPh>
    <phoneticPr fontId="3"/>
  </si>
  <si>
    <t>平戸市-小計</t>
    <rPh sb="0" eb="2">
      <t>ヒラド</t>
    </rPh>
    <rPh sb="2" eb="3">
      <t>シ</t>
    </rPh>
    <rPh sb="4" eb="6">
      <t>ショウケイ</t>
    </rPh>
    <phoneticPr fontId="3"/>
  </si>
  <si>
    <t>松浦市-小計</t>
    <rPh sb="0" eb="2">
      <t>マツウラ</t>
    </rPh>
    <rPh sb="2" eb="3">
      <t>シ</t>
    </rPh>
    <rPh sb="4" eb="6">
      <t>ショウケイ</t>
    </rPh>
    <phoneticPr fontId="3"/>
  </si>
  <si>
    <t>五島市-小計</t>
    <rPh sb="0" eb="2">
      <t>ゴトウ</t>
    </rPh>
    <rPh sb="2" eb="3">
      <t>シ</t>
    </rPh>
    <rPh sb="4" eb="6">
      <t>ショウケイ</t>
    </rPh>
    <phoneticPr fontId="3"/>
  </si>
  <si>
    <t>南松浦郡-小計</t>
    <rPh sb="0" eb="3">
      <t>ミナミマツウラ</t>
    </rPh>
    <rPh sb="3" eb="4">
      <t>グン</t>
    </rPh>
    <rPh sb="5" eb="7">
      <t>ショウケイ</t>
    </rPh>
    <phoneticPr fontId="3"/>
  </si>
  <si>
    <t>壱岐市-小計</t>
    <rPh sb="0" eb="3">
      <t>イキシ</t>
    </rPh>
    <rPh sb="4" eb="6">
      <t>ショウケイ</t>
    </rPh>
    <phoneticPr fontId="3"/>
  </si>
  <si>
    <t>対馬市-小計</t>
    <rPh sb="0" eb="2">
      <t>ツシマ</t>
    </rPh>
    <rPh sb="2" eb="3">
      <t>シ</t>
    </rPh>
    <rPh sb="4" eb="6">
      <t>ショウケイ</t>
    </rPh>
    <phoneticPr fontId="3"/>
  </si>
  <si>
    <t>県北部合計</t>
    <rPh sb="0" eb="3">
      <t>ケンホクブ</t>
    </rPh>
    <rPh sb="3" eb="5">
      <t>ゴウケイ</t>
    </rPh>
    <phoneticPr fontId="3"/>
  </si>
  <si>
    <t>読売新聞</t>
    <rPh sb="0" eb="2">
      <t>ヨミウリ</t>
    </rPh>
    <rPh sb="2" eb="4">
      <t>シンブン</t>
    </rPh>
    <phoneticPr fontId="3"/>
  </si>
  <si>
    <r>
      <rPr>
        <sz val="12"/>
        <color rgb="FFFF0000"/>
        <rFont val="ＭＳ Ｐゴシック"/>
        <family val="3"/>
        <charset val="128"/>
      </rPr>
      <t>★</t>
    </r>
    <r>
      <rPr>
        <sz val="12"/>
        <color theme="1"/>
        <rFont val="Meiryo UI"/>
        <family val="3"/>
        <charset val="128"/>
      </rPr>
      <t>壱岐</t>
    </r>
    <rPh sb="1" eb="3">
      <t>イキ</t>
    </rPh>
    <phoneticPr fontId="4"/>
  </si>
  <si>
    <r>
      <t>B4　B5　A4
B3　A3　</t>
    </r>
    <r>
      <rPr>
        <sz val="12"/>
        <color theme="1"/>
        <rFont val="Meiryo UI"/>
        <family val="3"/>
        <charset val="128"/>
      </rPr>
      <t>□</t>
    </r>
    <r>
      <rPr>
        <sz val="16"/>
        <color theme="1"/>
        <rFont val="Meiryo UI"/>
        <family val="3"/>
        <charset val="128"/>
      </rPr>
      <t>厚紙
その他(　　　）</t>
    </r>
    <rPh sb="16" eb="18">
      <t>アツガミ</t>
    </rPh>
    <rPh sb="21" eb="22">
      <t>タ</t>
    </rPh>
    <phoneticPr fontId="3"/>
  </si>
  <si>
    <t>TEL</t>
  </si>
  <si>
    <r>
      <rPr>
        <sz val="12"/>
        <color rgb="FFFF0000"/>
        <rFont val="Meiryo UI"/>
        <family val="3"/>
        <charset val="128"/>
      </rPr>
      <t>◎</t>
    </r>
    <r>
      <rPr>
        <sz val="12"/>
        <color indexed="8"/>
        <rFont val="Meiryo UI"/>
        <family val="3"/>
        <charset val="128"/>
      </rPr>
      <t>生月AMYN</t>
    </r>
    <rPh sb="1" eb="3">
      <t>イキツキ</t>
    </rPh>
    <phoneticPr fontId="4"/>
  </si>
  <si>
    <t>大草AMNK</t>
    <rPh sb="0" eb="2">
      <t>オオクサ</t>
    </rPh>
    <phoneticPr fontId="4"/>
  </si>
  <si>
    <t>島原松尾 AMYNK</t>
    <rPh sb="0" eb="2">
      <t>シマバラ</t>
    </rPh>
    <rPh sb="2" eb="4">
      <t>マツオ</t>
    </rPh>
    <phoneticPr fontId="4"/>
  </si>
  <si>
    <t>大三東 AMYNK</t>
    <rPh sb="0" eb="3">
      <t>ｵｵﾐｻｷ</t>
    </rPh>
    <phoneticPr fontId="4" type="halfwidthKatakana" alignment="distributed"/>
  </si>
  <si>
    <t>神代 AMYNK</t>
    <rPh sb="0" eb="2">
      <t>カミヨ</t>
    </rPh>
    <phoneticPr fontId="4"/>
  </si>
  <si>
    <t>西郷 AMYNK</t>
    <rPh sb="0" eb="2">
      <t>サイゴウ</t>
    </rPh>
    <phoneticPr fontId="4"/>
  </si>
  <si>
    <t>雲仙 AMNK</t>
    <rPh sb="0" eb="2">
      <t>ウンゼン</t>
    </rPh>
    <phoneticPr fontId="4"/>
  </si>
  <si>
    <t>北串山 AMN</t>
    <rPh sb="0" eb="1">
      <t>キタ</t>
    </rPh>
    <rPh sb="1" eb="2">
      <t>クシ</t>
    </rPh>
    <rPh sb="2" eb="3">
      <t>ヤマ</t>
    </rPh>
    <phoneticPr fontId="4"/>
  </si>
  <si>
    <t>南串山AMNSK</t>
    <rPh sb="0" eb="3">
      <t>ミナミクシヤマ</t>
    </rPh>
    <phoneticPr fontId="4"/>
  </si>
  <si>
    <t>加津佐A</t>
    <rPh sb="0" eb="1">
      <t>カ</t>
    </rPh>
    <rPh sb="1" eb="2">
      <t>ツ</t>
    </rPh>
    <rPh sb="2" eb="3">
      <t>サ</t>
    </rPh>
    <phoneticPr fontId="3"/>
  </si>
  <si>
    <t>口ノ津</t>
    <rPh sb="0" eb="1">
      <t>クチ</t>
    </rPh>
    <rPh sb="2" eb="3">
      <t>ツ</t>
    </rPh>
    <phoneticPr fontId="3"/>
  </si>
  <si>
    <t>深江 AMYK</t>
    <rPh sb="0" eb="2">
      <t>フカエ</t>
    </rPh>
    <phoneticPr fontId="4"/>
  </si>
  <si>
    <t>大村MS</t>
    <rPh sb="0" eb="2">
      <t>オオムラ</t>
    </rPh>
    <phoneticPr fontId="3"/>
  </si>
  <si>
    <t>大村東MS</t>
    <rPh sb="0" eb="2">
      <t>オオムラ</t>
    </rPh>
    <rPh sb="2" eb="3">
      <t>ヒガシ</t>
    </rPh>
    <phoneticPr fontId="3"/>
  </si>
  <si>
    <t>大村西</t>
    <rPh sb="0" eb="2">
      <t>オオムラ</t>
    </rPh>
    <rPh sb="2" eb="3">
      <t>ニシ</t>
    </rPh>
    <phoneticPr fontId="3"/>
  </si>
  <si>
    <t>竹松</t>
    <rPh sb="0" eb="2">
      <t>タケマツ</t>
    </rPh>
    <phoneticPr fontId="3"/>
  </si>
  <si>
    <t>福重 AMNK</t>
    <rPh sb="0" eb="2">
      <t>フクシゲ</t>
    </rPh>
    <phoneticPr fontId="4"/>
  </si>
  <si>
    <t>松原AMNSK</t>
    <rPh sb="0" eb="2">
      <t>マツバラ</t>
    </rPh>
    <phoneticPr fontId="4"/>
  </si>
  <si>
    <t>川棚AMSK</t>
    <rPh sb="0" eb="2">
      <t>カワタナ</t>
    </rPh>
    <phoneticPr fontId="4"/>
  </si>
  <si>
    <t>中里皆瀬K</t>
    <rPh sb="0" eb="2">
      <t>ナカザト</t>
    </rPh>
    <rPh sb="2" eb="4">
      <t>ミナセ</t>
    </rPh>
    <phoneticPr fontId="4"/>
  </si>
  <si>
    <t>相ノ浦</t>
    <rPh sb="0" eb="1">
      <t>アイ</t>
    </rPh>
    <rPh sb="2" eb="3">
      <t>ウラ</t>
    </rPh>
    <phoneticPr fontId="3"/>
  </si>
  <si>
    <t>※黒島</t>
    <rPh sb="1" eb="3">
      <t>クロシマ</t>
    </rPh>
    <phoneticPr fontId="3"/>
  </si>
  <si>
    <r>
      <rPr>
        <sz val="12"/>
        <color indexed="10"/>
        <rFont val="Meiryo UI"/>
        <family val="3"/>
        <charset val="128"/>
      </rPr>
      <t>★</t>
    </r>
    <r>
      <rPr>
        <sz val="12"/>
        <color indexed="8"/>
        <rFont val="Meiryo UI"/>
        <family val="3"/>
        <charset val="128"/>
      </rPr>
      <t>宇久Y</t>
    </r>
    <rPh sb="1" eb="3">
      <t>ウク</t>
    </rPh>
    <phoneticPr fontId="3"/>
  </si>
  <si>
    <t>御厨 AMNK</t>
    <rPh sb="0" eb="1">
      <t>ミ</t>
    </rPh>
    <rPh sb="1" eb="2">
      <t>チュウボウ</t>
    </rPh>
    <phoneticPr fontId="4"/>
  </si>
  <si>
    <t>今福 AMNK</t>
    <rPh sb="0" eb="2">
      <t>イマフク</t>
    </rPh>
    <phoneticPr fontId="4"/>
  </si>
  <si>
    <r>
      <rPr>
        <sz val="12"/>
        <color indexed="10"/>
        <rFont val="Meiryo UI"/>
        <family val="3"/>
        <charset val="128"/>
      </rPr>
      <t>★</t>
    </r>
    <r>
      <rPr>
        <sz val="12"/>
        <rFont val="Meiryo UI"/>
        <family val="3"/>
        <charset val="128"/>
      </rPr>
      <t>青島</t>
    </r>
    <rPh sb="1" eb="3">
      <t>アオシマ</t>
    </rPh>
    <phoneticPr fontId="4"/>
  </si>
  <si>
    <r>
      <rPr>
        <sz val="12"/>
        <color indexed="10"/>
        <rFont val="Meiryo UI"/>
        <family val="3"/>
        <charset val="128"/>
      </rPr>
      <t>◎</t>
    </r>
    <r>
      <rPr>
        <sz val="12"/>
        <color indexed="8"/>
        <rFont val="Meiryo UI"/>
        <family val="3"/>
        <charset val="128"/>
      </rPr>
      <t>福島 AMNK</t>
    </r>
    <rPh sb="1" eb="3">
      <t>フクシマ</t>
    </rPh>
    <phoneticPr fontId="4"/>
  </si>
  <si>
    <r>
      <rPr>
        <sz val="12"/>
        <color indexed="10"/>
        <rFont val="Meiryo UI"/>
        <family val="3"/>
        <charset val="128"/>
      </rPr>
      <t>◎</t>
    </r>
    <r>
      <rPr>
        <sz val="12"/>
        <color indexed="8"/>
        <rFont val="Meiryo UI"/>
        <family val="3"/>
        <charset val="128"/>
      </rPr>
      <t>鷹島 AMNK</t>
    </r>
    <rPh sb="1" eb="3">
      <t>タカシマ</t>
    </rPh>
    <phoneticPr fontId="4"/>
  </si>
  <si>
    <r>
      <rPr>
        <sz val="12"/>
        <color indexed="10"/>
        <rFont val="Meiryo UI"/>
        <family val="3"/>
        <charset val="128"/>
      </rPr>
      <t>★</t>
    </r>
    <r>
      <rPr>
        <sz val="12"/>
        <color indexed="8"/>
        <rFont val="Meiryo UI"/>
        <family val="3"/>
        <charset val="128"/>
      </rPr>
      <t>五島中央MS</t>
    </r>
    <rPh sb="1" eb="3">
      <t>ゴトウ</t>
    </rPh>
    <rPh sb="3" eb="5">
      <t>チュウオウ</t>
    </rPh>
    <phoneticPr fontId="3"/>
  </si>
  <si>
    <r>
      <rPr>
        <sz val="12"/>
        <color indexed="10"/>
        <rFont val="Meiryo UI"/>
        <family val="3"/>
        <charset val="128"/>
      </rPr>
      <t>★</t>
    </r>
    <r>
      <rPr>
        <sz val="12"/>
        <color indexed="8"/>
        <rFont val="Meiryo UI"/>
        <family val="3"/>
        <charset val="128"/>
      </rPr>
      <t>崎山M</t>
    </r>
    <rPh sb="1" eb="3">
      <t>サキヤマ</t>
    </rPh>
    <phoneticPr fontId="3"/>
  </si>
  <si>
    <r>
      <rPr>
        <sz val="12"/>
        <color indexed="10"/>
        <rFont val="Meiryo UI"/>
        <family val="3"/>
        <charset val="128"/>
      </rPr>
      <t>★</t>
    </r>
    <r>
      <rPr>
        <sz val="12"/>
        <color indexed="8"/>
        <rFont val="Meiryo UI"/>
        <family val="3"/>
        <charset val="128"/>
      </rPr>
      <t>久賀島AM</t>
    </r>
    <rPh sb="1" eb="3">
      <t>クガ</t>
    </rPh>
    <rPh sb="3" eb="4">
      <t>シマ</t>
    </rPh>
    <phoneticPr fontId="3"/>
  </si>
  <si>
    <r>
      <rPr>
        <sz val="12"/>
        <color indexed="10"/>
        <rFont val="Meiryo UI"/>
        <family val="3"/>
        <charset val="128"/>
      </rPr>
      <t>★</t>
    </r>
    <r>
      <rPr>
        <sz val="12"/>
        <color indexed="8"/>
        <rFont val="Meiryo UI"/>
        <family val="3"/>
        <charset val="128"/>
      </rPr>
      <t>岐宿 AMNK</t>
    </r>
    <rPh sb="1" eb="3">
      <t>キシュク</t>
    </rPh>
    <phoneticPr fontId="4"/>
  </si>
  <si>
    <r>
      <rPr>
        <sz val="12"/>
        <color indexed="10"/>
        <rFont val="Meiryo UI"/>
        <family val="3"/>
        <charset val="128"/>
      </rPr>
      <t>★</t>
    </r>
    <r>
      <rPr>
        <sz val="12"/>
        <color indexed="8"/>
        <rFont val="Meiryo UI"/>
        <family val="3"/>
        <charset val="128"/>
      </rPr>
      <t>三井楽 AMYN</t>
    </r>
    <rPh sb="1" eb="2">
      <t>３</t>
    </rPh>
    <rPh sb="2" eb="3">
      <t>イ</t>
    </rPh>
    <rPh sb="3" eb="4">
      <t>ラク</t>
    </rPh>
    <phoneticPr fontId="4"/>
  </si>
  <si>
    <r>
      <rPr>
        <sz val="12"/>
        <color indexed="10"/>
        <rFont val="Meiryo UI"/>
        <family val="3"/>
        <charset val="128"/>
      </rPr>
      <t>★</t>
    </r>
    <r>
      <rPr>
        <sz val="12"/>
        <color indexed="8"/>
        <rFont val="Meiryo UI"/>
        <family val="3"/>
        <charset val="128"/>
      </rPr>
      <t>玉之浦 AMN</t>
    </r>
    <rPh sb="1" eb="2">
      <t>タマ</t>
    </rPh>
    <rPh sb="2" eb="3">
      <t>ノ</t>
    </rPh>
    <rPh sb="3" eb="4">
      <t>ウラ</t>
    </rPh>
    <phoneticPr fontId="4"/>
  </si>
  <si>
    <r>
      <rPr>
        <sz val="12"/>
        <color indexed="10"/>
        <rFont val="Meiryo UI"/>
        <family val="3"/>
        <charset val="128"/>
      </rPr>
      <t>★</t>
    </r>
    <r>
      <rPr>
        <sz val="12"/>
        <rFont val="Meiryo UI"/>
        <family val="3"/>
        <charset val="128"/>
      </rPr>
      <t>富江 A</t>
    </r>
    <rPh sb="1" eb="3">
      <t>トミエ</t>
    </rPh>
    <phoneticPr fontId="4"/>
  </si>
  <si>
    <r>
      <rPr>
        <sz val="12"/>
        <color indexed="10"/>
        <rFont val="Meiryo UI"/>
        <family val="3"/>
        <charset val="128"/>
      </rPr>
      <t>★</t>
    </r>
    <r>
      <rPr>
        <sz val="12"/>
        <color indexed="8"/>
        <rFont val="Meiryo UI"/>
        <family val="3"/>
        <charset val="128"/>
      </rPr>
      <t>奈留 AMYNK</t>
    </r>
    <rPh sb="1" eb="3">
      <t>ナル</t>
    </rPh>
    <phoneticPr fontId="4"/>
  </si>
  <si>
    <r>
      <t>※AMYNS(A朝日M毎日Y読売N西日本S産経K日経）を含む複合取扱店で媒体指定はできかねます。　　</t>
    </r>
    <r>
      <rPr>
        <sz val="11"/>
        <color rgb="FFFF0000"/>
        <rFont val="Meiryo UI"/>
        <family val="3"/>
        <charset val="128"/>
      </rPr>
      <t>★</t>
    </r>
    <r>
      <rPr>
        <sz val="11"/>
        <color theme="1"/>
        <rFont val="Meiryo UI"/>
        <family val="3"/>
        <charset val="128"/>
      </rPr>
      <t>離島・</t>
    </r>
    <r>
      <rPr>
        <sz val="11"/>
        <color rgb="FFFF0000"/>
        <rFont val="Meiryo UI"/>
        <family val="3"/>
        <charset val="128"/>
      </rPr>
      <t>◎</t>
    </r>
    <r>
      <rPr>
        <sz val="11"/>
        <color theme="1"/>
        <rFont val="Meiryo UI"/>
        <family val="3"/>
        <charset val="128"/>
      </rPr>
      <t>準離島扱い店　販売店区域と行政区分は必ずしも一致しているとは限りません</t>
    </r>
    <rPh sb="8" eb="10">
      <t>アサヒ</t>
    </rPh>
    <rPh sb="11" eb="13">
      <t>マイニチ</t>
    </rPh>
    <rPh sb="14" eb="16">
      <t>ヨミウリ</t>
    </rPh>
    <rPh sb="17" eb="18">
      <t>ニシ</t>
    </rPh>
    <rPh sb="18" eb="20">
      <t>ニホン</t>
    </rPh>
    <rPh sb="21" eb="23">
      <t>サンケイ</t>
    </rPh>
    <rPh sb="24" eb="26">
      <t>ニッケイ</t>
    </rPh>
    <rPh sb="28" eb="29">
      <t>フク</t>
    </rPh>
    <rPh sb="30" eb="32">
      <t>フクゴウ</t>
    </rPh>
    <rPh sb="32" eb="34">
      <t>トリアツカイ</t>
    </rPh>
    <rPh sb="34" eb="35">
      <t>テン</t>
    </rPh>
    <rPh sb="36" eb="38">
      <t>バイタイ</t>
    </rPh>
    <rPh sb="38" eb="40">
      <t>シテイ</t>
    </rPh>
    <rPh sb="51" eb="53">
      <t>リトウ</t>
    </rPh>
    <rPh sb="55" eb="56">
      <t>ジュン</t>
    </rPh>
    <rPh sb="56" eb="58">
      <t>リトウ</t>
    </rPh>
    <rPh sb="58" eb="59">
      <t>アツカ</t>
    </rPh>
    <rPh sb="60" eb="61">
      <t>テン</t>
    </rPh>
    <rPh sb="62" eb="65">
      <t>ハンバイテン</t>
    </rPh>
    <rPh sb="65" eb="67">
      <t>クイキ</t>
    </rPh>
    <rPh sb="68" eb="70">
      <t>ギョウセイ</t>
    </rPh>
    <rPh sb="70" eb="72">
      <t>クブン</t>
    </rPh>
    <rPh sb="73" eb="74">
      <t>カナラ</t>
    </rPh>
    <rPh sb="77" eb="79">
      <t>イッチ</t>
    </rPh>
    <rPh sb="85" eb="86">
      <t>カギ</t>
    </rPh>
    <phoneticPr fontId="3"/>
  </si>
  <si>
    <r>
      <rPr>
        <sz val="12"/>
        <color indexed="10"/>
        <rFont val="Meiryo UI"/>
        <family val="3"/>
        <charset val="128"/>
      </rPr>
      <t>★</t>
    </r>
    <r>
      <rPr>
        <sz val="12"/>
        <color indexed="8"/>
        <rFont val="Meiryo UI"/>
        <family val="3"/>
        <charset val="128"/>
      </rPr>
      <t>若松 AMYNK</t>
    </r>
    <rPh sb="1" eb="3">
      <t>ワカマツ</t>
    </rPh>
    <phoneticPr fontId="4"/>
  </si>
  <si>
    <r>
      <rPr>
        <sz val="12"/>
        <color indexed="10"/>
        <rFont val="Meiryo UI"/>
        <family val="3"/>
        <charset val="128"/>
      </rPr>
      <t>★</t>
    </r>
    <r>
      <rPr>
        <sz val="12"/>
        <color indexed="8"/>
        <rFont val="Meiryo UI"/>
        <family val="3"/>
        <charset val="128"/>
      </rPr>
      <t>有川 AMYNK</t>
    </r>
    <rPh sb="1" eb="3">
      <t>アリカワ</t>
    </rPh>
    <phoneticPr fontId="4"/>
  </si>
  <si>
    <r>
      <rPr>
        <sz val="12"/>
        <color indexed="10"/>
        <rFont val="Meiryo UI"/>
        <family val="3"/>
        <charset val="128"/>
      </rPr>
      <t>★</t>
    </r>
    <r>
      <rPr>
        <sz val="12"/>
        <color indexed="8"/>
        <rFont val="Meiryo UI"/>
        <family val="3"/>
        <charset val="128"/>
      </rPr>
      <t>青方 AMYNK</t>
    </r>
    <rPh sb="1" eb="2">
      <t>アオ</t>
    </rPh>
    <rPh sb="2" eb="3">
      <t>カタ</t>
    </rPh>
    <phoneticPr fontId="4"/>
  </si>
  <si>
    <r>
      <rPr>
        <sz val="12"/>
        <color indexed="10"/>
        <rFont val="Meiryo UI"/>
        <family val="3"/>
        <charset val="128"/>
      </rPr>
      <t>★</t>
    </r>
    <r>
      <rPr>
        <sz val="12"/>
        <color indexed="8"/>
        <rFont val="Meiryo UI"/>
        <family val="3"/>
        <charset val="128"/>
      </rPr>
      <t>魚目AMYNK</t>
    </r>
    <rPh sb="1" eb="3">
      <t>ウオノメ</t>
    </rPh>
    <phoneticPr fontId="3"/>
  </si>
  <si>
    <t>三川内AMYNK</t>
    <rPh sb="0" eb="3">
      <t>ミカワチ</t>
    </rPh>
    <phoneticPr fontId="3"/>
  </si>
  <si>
    <t>八幡･浜町AMNSK</t>
  </si>
  <si>
    <t>西部AN</t>
    <rPh sb="0" eb="2">
      <t>セイブ</t>
    </rPh>
    <phoneticPr fontId="4"/>
  </si>
  <si>
    <t>江迎･鹿町AMNK</t>
    <rPh sb="0" eb="2">
      <t>エムカエ</t>
    </rPh>
    <rPh sb="3" eb="5">
      <t>シカマチ</t>
    </rPh>
    <phoneticPr fontId="3"/>
  </si>
  <si>
    <t>東彼杵 AMNK</t>
    <rPh sb="0" eb="1">
      <t>ヒガシ</t>
    </rPh>
    <rPh sb="1" eb="3">
      <t>ソノギ</t>
    </rPh>
    <phoneticPr fontId="4"/>
  </si>
  <si>
    <t>千々石 AMYNSK</t>
    <rPh sb="0" eb="1">
      <t>セン</t>
    </rPh>
    <rPh sb="2" eb="3">
      <t>イシ</t>
    </rPh>
    <phoneticPr fontId="4"/>
  </si>
  <si>
    <r>
      <rPr>
        <sz val="12"/>
        <color indexed="10"/>
        <rFont val="Meiryo UI"/>
        <family val="3"/>
        <charset val="128"/>
      </rPr>
      <t>★</t>
    </r>
    <r>
      <rPr>
        <sz val="12"/>
        <color indexed="8"/>
        <rFont val="Meiryo UI"/>
        <family val="3"/>
        <charset val="128"/>
      </rPr>
      <t>厳原</t>
    </r>
    <r>
      <rPr>
        <sz val="12"/>
        <color rgb="FF000000"/>
        <rFont val="Meiryo UI"/>
        <family val="3"/>
        <charset val="128"/>
      </rPr>
      <t>AMYNSK</t>
    </r>
    <rPh sb="1" eb="3">
      <t>イズハラ</t>
    </rPh>
    <phoneticPr fontId="3"/>
  </si>
  <si>
    <t>吾妻AMYNK</t>
    <rPh sb="0" eb="1">
      <t>ゴ</t>
    </rPh>
    <rPh sb="1" eb="2">
      <t>ツマ</t>
    </rPh>
    <phoneticPr fontId="4"/>
  </si>
  <si>
    <r>
      <rPr>
        <sz val="12"/>
        <color indexed="10"/>
        <rFont val="Meiryo UI"/>
        <family val="3"/>
        <charset val="128"/>
      </rPr>
      <t>★</t>
    </r>
    <r>
      <rPr>
        <sz val="12"/>
        <rFont val="Meiryo UI"/>
        <family val="3"/>
        <charset val="128"/>
      </rPr>
      <t>奈良尾 AMYN</t>
    </r>
    <r>
      <rPr>
        <sz val="12"/>
        <color indexed="8"/>
        <rFont val="Meiryo UI"/>
        <family val="3"/>
        <charset val="128"/>
      </rPr>
      <t>K</t>
    </r>
    <rPh sb="1" eb="4">
      <t>ナラオ</t>
    </rPh>
    <phoneticPr fontId="4"/>
  </si>
  <si>
    <t>時津中央AMNK</t>
    <rPh sb="0" eb="2">
      <t>トキツ</t>
    </rPh>
    <rPh sb="2" eb="4">
      <t>チュウオウ</t>
    </rPh>
    <phoneticPr fontId="4"/>
  </si>
  <si>
    <t>喜々津ANK</t>
    <rPh sb="0" eb="3">
      <t>キキツ</t>
    </rPh>
    <phoneticPr fontId="4"/>
  </si>
  <si>
    <t>高来AMYNSK</t>
    <rPh sb="0" eb="2">
      <t>タカキ</t>
    </rPh>
    <phoneticPr fontId="4"/>
  </si>
  <si>
    <r>
      <t>田平</t>
    </r>
    <r>
      <rPr>
        <sz val="12"/>
        <color rgb="FF000000"/>
        <rFont val="BIZ UDゴシック"/>
        <family val="3"/>
        <charset val="128"/>
      </rPr>
      <t>AMNK</t>
    </r>
    <rPh sb="0" eb="1">
      <t>タ</t>
    </rPh>
    <rPh sb="1" eb="2">
      <t>ヒラ</t>
    </rPh>
    <phoneticPr fontId="2"/>
  </si>
  <si>
    <t>志佐 AMNKS</t>
    <rPh sb="0" eb="1">
      <t>シ</t>
    </rPh>
    <rPh sb="1" eb="2">
      <t>サ</t>
    </rPh>
    <phoneticPr fontId="4"/>
  </si>
  <si>
    <t>波佐見AMNSK</t>
    <rPh sb="0" eb="3">
      <t>ハサミ</t>
    </rPh>
    <phoneticPr fontId="4"/>
  </si>
  <si>
    <t>布津 AMYK</t>
    <rPh sb="0" eb="2">
      <t>フツ</t>
    </rPh>
    <phoneticPr fontId="4"/>
  </si>
  <si>
    <t>吉井世知原AMNSK</t>
    <rPh sb="0" eb="2">
      <t>ヨシイ</t>
    </rPh>
    <rPh sb="2" eb="5">
      <t>セチバル</t>
    </rPh>
    <phoneticPr fontId="4"/>
  </si>
  <si>
    <t>佐々臼の浦AMNSK</t>
    <rPh sb="0" eb="2">
      <t>サザ</t>
    </rPh>
    <rPh sb="2" eb="3">
      <t>ウス</t>
    </rPh>
    <rPh sb="4" eb="5">
      <t>ウラ</t>
    </rPh>
    <phoneticPr fontId="4"/>
  </si>
  <si>
    <t>日宇･天神MSK</t>
    <rPh sb="0" eb="2">
      <t>ヒウ</t>
    </rPh>
    <rPh sb="3" eb="5">
      <t>テンジン</t>
    </rPh>
    <phoneticPr fontId="4"/>
  </si>
  <si>
    <t>多比良 AMNYK</t>
    <rPh sb="0" eb="1">
      <t>タ</t>
    </rPh>
    <rPh sb="1" eb="2">
      <t>ヒ</t>
    </rPh>
    <rPh sb="2" eb="3">
      <t>リョウ</t>
    </rPh>
    <phoneticPr fontId="4"/>
  </si>
  <si>
    <t>俵町･稲荷</t>
    <rPh sb="0" eb="2">
      <t>タワラマチ</t>
    </rPh>
    <rPh sb="3" eb="5">
      <t>イナリ</t>
    </rPh>
    <phoneticPr fontId="4"/>
  </si>
  <si>
    <t>愛野AMNYSK</t>
    <rPh sb="0" eb="2">
      <t>アイノ</t>
    </rPh>
    <phoneticPr fontId="4"/>
  </si>
  <si>
    <t>有馬AMNYK</t>
    <rPh sb="0" eb="2">
      <t>アリマ</t>
    </rPh>
    <phoneticPr fontId="3"/>
  </si>
  <si>
    <r>
      <t>大浦</t>
    </r>
    <r>
      <rPr>
        <sz val="12"/>
        <color rgb="FF000000"/>
        <rFont val="BIZ UDゴシック"/>
        <family val="3"/>
        <charset val="128"/>
      </rPr>
      <t>ANSK</t>
    </r>
    <rPh sb="0" eb="2">
      <t>オオウラ</t>
    </rPh>
    <phoneticPr fontId="3"/>
  </si>
  <si>
    <r>
      <t>諌早インター</t>
    </r>
    <r>
      <rPr>
        <sz val="12"/>
        <rFont val="BIZ UDゴシック"/>
        <family val="3"/>
        <charset val="128"/>
      </rPr>
      <t>K</t>
    </r>
    <rPh sb="0" eb="2">
      <t>イサハヤ</t>
    </rPh>
    <phoneticPr fontId="4"/>
  </si>
  <si>
    <r>
      <t>新大工</t>
    </r>
    <r>
      <rPr>
        <sz val="12"/>
        <color rgb="FF000000"/>
        <rFont val="BIZ UDゴシック"/>
        <family val="3"/>
        <charset val="128"/>
      </rPr>
      <t>AMNK</t>
    </r>
    <rPh sb="0" eb="1">
      <t>シン</t>
    </rPh>
    <rPh sb="1" eb="3">
      <t>ダイク</t>
    </rPh>
    <phoneticPr fontId="3"/>
  </si>
  <si>
    <r>
      <t>西山片淵</t>
    </r>
    <r>
      <rPr>
        <sz val="12"/>
        <color rgb="FF000000"/>
        <rFont val="BIZ UDゴシック"/>
        <family val="3"/>
        <charset val="128"/>
      </rPr>
      <t>AMNSK</t>
    </r>
    <rPh sb="0" eb="2">
      <t>ニシヤマ</t>
    </rPh>
    <rPh sb="2" eb="4">
      <t>カタフチ</t>
    </rPh>
    <phoneticPr fontId="3"/>
  </si>
  <si>
    <r>
      <t>桜馬場</t>
    </r>
    <r>
      <rPr>
        <sz val="12"/>
        <color rgb="FF000000"/>
        <rFont val="BIZ UDゴシック"/>
        <family val="3"/>
        <charset val="128"/>
      </rPr>
      <t>AMNK</t>
    </r>
    <rPh sb="0" eb="1">
      <t>サクラ</t>
    </rPh>
    <rPh sb="1" eb="3">
      <t>ババ</t>
    </rPh>
    <phoneticPr fontId="3"/>
  </si>
  <si>
    <r>
      <t>立山桜町</t>
    </r>
    <r>
      <rPr>
        <sz val="12"/>
        <color rgb="FF000000"/>
        <rFont val="BIZ UDゴシック"/>
        <family val="3"/>
        <charset val="128"/>
      </rPr>
      <t>AMN</t>
    </r>
    <rPh sb="0" eb="2">
      <t>タテヤマ</t>
    </rPh>
    <rPh sb="2" eb="4">
      <t>サクラマチ</t>
    </rPh>
    <phoneticPr fontId="3"/>
  </si>
  <si>
    <r>
      <t>駅前</t>
    </r>
    <r>
      <rPr>
        <sz val="12"/>
        <color rgb="FF000000"/>
        <rFont val="BIZ UDゴシック"/>
        <family val="3"/>
        <charset val="128"/>
      </rPr>
      <t>AN</t>
    </r>
    <rPh sb="0" eb="2">
      <t>エキマエ</t>
    </rPh>
    <phoneticPr fontId="3"/>
  </si>
  <si>
    <r>
      <t>宝町天神</t>
    </r>
    <r>
      <rPr>
        <sz val="12"/>
        <color rgb="FF000000"/>
        <rFont val="BIZ UDゴシック"/>
        <family val="3"/>
        <charset val="128"/>
      </rPr>
      <t>AMNSK</t>
    </r>
    <rPh sb="0" eb="2">
      <t>タカラマチ</t>
    </rPh>
    <rPh sb="2" eb="4">
      <t>テンジン</t>
    </rPh>
    <phoneticPr fontId="3"/>
  </si>
  <si>
    <r>
      <t>本河内</t>
    </r>
    <r>
      <rPr>
        <sz val="12"/>
        <color rgb="FF000000"/>
        <rFont val="BIZ UDゴシック"/>
        <family val="3"/>
        <charset val="128"/>
      </rPr>
      <t>AMNK</t>
    </r>
    <rPh sb="0" eb="1">
      <t>ホン</t>
    </rPh>
    <rPh sb="1" eb="3">
      <t>カワチ</t>
    </rPh>
    <phoneticPr fontId="3"/>
  </si>
  <si>
    <t>深堀M</t>
    <rPh sb="0" eb="2">
      <t>フカホリ</t>
    </rPh>
    <phoneticPr fontId="2"/>
  </si>
  <si>
    <t>平山M</t>
    <rPh sb="0" eb="2">
      <t>ヒラヤマ</t>
    </rPh>
    <phoneticPr fontId="2"/>
  </si>
  <si>
    <r>
      <t>戸町(出雲含む)</t>
    </r>
    <r>
      <rPr>
        <sz val="12"/>
        <color rgb="FF000000"/>
        <rFont val="BIZ UDゴシック"/>
        <family val="3"/>
        <charset val="128"/>
      </rPr>
      <t>MK</t>
    </r>
    <rPh sb="0" eb="2">
      <t>トマチ</t>
    </rPh>
    <rPh sb="3" eb="5">
      <t>イズモ</t>
    </rPh>
    <rPh sb="5" eb="6">
      <t>フク</t>
    </rPh>
    <phoneticPr fontId="2"/>
  </si>
  <si>
    <r>
      <t>茂木</t>
    </r>
    <r>
      <rPr>
        <sz val="12"/>
        <color rgb="FF000000"/>
        <rFont val="BIZ UDゴシック"/>
        <family val="3"/>
        <charset val="128"/>
      </rPr>
      <t>AMNK</t>
    </r>
    <rPh sb="0" eb="2">
      <t>モギ</t>
    </rPh>
    <phoneticPr fontId="2"/>
  </si>
  <si>
    <r>
      <t>日吉</t>
    </r>
    <r>
      <rPr>
        <sz val="12"/>
        <color rgb="FF000000"/>
        <rFont val="BIZ UDゴシック"/>
        <family val="3"/>
        <charset val="128"/>
      </rPr>
      <t>AMN</t>
    </r>
    <rPh sb="0" eb="2">
      <t>ヒヨシ</t>
    </rPh>
    <phoneticPr fontId="2"/>
  </si>
  <si>
    <r>
      <t>香焼</t>
    </r>
    <r>
      <rPr>
        <sz val="12"/>
        <color rgb="FF000000"/>
        <rFont val="BIZ UDゴシック"/>
        <family val="3"/>
        <charset val="128"/>
      </rPr>
      <t>AMNK</t>
    </r>
    <rPh sb="0" eb="1">
      <t>カオ</t>
    </rPh>
    <rPh sb="1" eb="2">
      <t>ヤ</t>
    </rPh>
    <phoneticPr fontId="3"/>
  </si>
  <si>
    <r>
      <t>蚊焼</t>
    </r>
    <r>
      <rPr>
        <sz val="12"/>
        <color rgb="FF000000"/>
        <rFont val="BIZ UDゴシック"/>
        <family val="3"/>
        <charset val="128"/>
      </rPr>
      <t>AMNK</t>
    </r>
    <rPh sb="0" eb="1">
      <t>カ</t>
    </rPh>
    <rPh sb="1" eb="2">
      <t>ヤキ</t>
    </rPh>
    <phoneticPr fontId="3"/>
  </si>
  <si>
    <r>
      <t>高浜</t>
    </r>
    <r>
      <rPr>
        <sz val="12"/>
        <color rgb="FF000000"/>
        <rFont val="BIZ UDゴシック"/>
        <family val="3"/>
        <charset val="128"/>
      </rPr>
      <t>AMY</t>
    </r>
    <rPh sb="0" eb="2">
      <t>タカハマ</t>
    </rPh>
    <phoneticPr fontId="3"/>
  </si>
  <si>
    <r>
      <t>野母</t>
    </r>
    <r>
      <rPr>
        <sz val="12"/>
        <color rgb="FF000000"/>
        <rFont val="BIZ UDゴシック"/>
        <family val="3"/>
        <charset val="128"/>
      </rPr>
      <t>AMN</t>
    </r>
    <rPh sb="0" eb="1">
      <t>ノ</t>
    </rPh>
    <rPh sb="1" eb="2">
      <t>ハハ</t>
    </rPh>
    <phoneticPr fontId="3"/>
  </si>
  <si>
    <r>
      <t>脇岬</t>
    </r>
    <r>
      <rPr>
        <sz val="12"/>
        <color rgb="FF000000"/>
        <rFont val="BIZ UDゴシック"/>
        <family val="3"/>
        <charset val="128"/>
      </rPr>
      <t>AMYNK</t>
    </r>
    <rPh sb="0" eb="1">
      <t>ワキ</t>
    </rPh>
    <rPh sb="1" eb="2">
      <t>ミサキ</t>
    </rPh>
    <phoneticPr fontId="3"/>
  </si>
  <si>
    <r>
      <rPr>
        <sz val="12"/>
        <color rgb="FFFF0000"/>
        <rFont val="BIZ UDゴシック"/>
        <family val="3"/>
        <charset val="128"/>
      </rPr>
      <t>★</t>
    </r>
    <r>
      <rPr>
        <sz val="12"/>
        <color indexed="8"/>
        <rFont val="BIZ UDゴシック"/>
        <family val="3"/>
        <charset val="128"/>
      </rPr>
      <t>高島</t>
    </r>
    <r>
      <rPr>
        <sz val="12"/>
        <color rgb="FF000000"/>
        <rFont val="BIZ UDゴシック"/>
        <family val="3"/>
        <charset val="128"/>
      </rPr>
      <t>AMYN</t>
    </r>
    <rPh sb="1" eb="3">
      <t>タカシマ</t>
    </rPh>
    <phoneticPr fontId="3"/>
  </si>
  <si>
    <r>
      <t>伊王島</t>
    </r>
    <r>
      <rPr>
        <sz val="12"/>
        <color rgb="FF000000"/>
        <rFont val="BIZ UDゴシック"/>
        <family val="3"/>
        <charset val="128"/>
      </rPr>
      <t>AMYN</t>
    </r>
    <rPh sb="0" eb="3">
      <t>イオウジマ</t>
    </rPh>
    <phoneticPr fontId="3"/>
  </si>
  <si>
    <r>
      <t>小榊</t>
    </r>
    <r>
      <rPr>
        <sz val="12"/>
        <color rgb="FF000000"/>
        <rFont val="BIZ UDゴシック"/>
        <family val="3"/>
        <charset val="128"/>
      </rPr>
      <t>AMNSK</t>
    </r>
    <rPh sb="0" eb="1">
      <t>コ</t>
    </rPh>
    <rPh sb="1" eb="2">
      <t>サカキ</t>
    </rPh>
    <phoneticPr fontId="3"/>
  </si>
  <si>
    <r>
      <t>福田東部</t>
    </r>
    <r>
      <rPr>
        <sz val="12"/>
        <color rgb="FF000000"/>
        <rFont val="BIZ UDゴシック"/>
        <family val="3"/>
        <charset val="128"/>
      </rPr>
      <t>AMNK</t>
    </r>
    <rPh sb="0" eb="2">
      <t>フクダ</t>
    </rPh>
    <rPh sb="2" eb="4">
      <t>トウブ</t>
    </rPh>
    <phoneticPr fontId="3"/>
  </si>
  <si>
    <r>
      <t>稲佐</t>
    </r>
    <r>
      <rPr>
        <sz val="12"/>
        <color rgb="FF000000"/>
        <rFont val="BIZ UDゴシック"/>
        <family val="3"/>
        <charset val="128"/>
      </rPr>
      <t>AMNK</t>
    </r>
    <rPh sb="0" eb="1">
      <t>イネ</t>
    </rPh>
    <rPh sb="1" eb="2">
      <t>タスク</t>
    </rPh>
    <phoneticPr fontId="3"/>
  </si>
  <si>
    <r>
      <t>城山</t>
    </r>
    <r>
      <rPr>
        <sz val="12"/>
        <color rgb="FF000000"/>
        <rFont val="BIZ UDゴシック"/>
        <family val="3"/>
        <charset val="128"/>
      </rPr>
      <t>AMNK</t>
    </r>
    <rPh sb="0" eb="1">
      <t>シロ</t>
    </rPh>
    <rPh sb="1" eb="2">
      <t>ヤマ</t>
    </rPh>
    <phoneticPr fontId="3"/>
  </si>
  <si>
    <r>
      <t>城栄</t>
    </r>
    <r>
      <rPr>
        <sz val="12"/>
        <color rgb="FF000000"/>
        <rFont val="BIZ UDゴシック"/>
        <family val="3"/>
        <charset val="128"/>
      </rPr>
      <t>AMNSK</t>
    </r>
    <rPh sb="0" eb="1">
      <t>シロ</t>
    </rPh>
    <rPh sb="1" eb="2">
      <t>エイ</t>
    </rPh>
    <phoneticPr fontId="3"/>
  </si>
  <si>
    <r>
      <t>大手</t>
    </r>
    <r>
      <rPr>
        <sz val="12"/>
        <color rgb="FF000000"/>
        <rFont val="BIZ UDゴシック"/>
        <family val="3"/>
        <charset val="128"/>
      </rPr>
      <t>AMNSK</t>
    </r>
    <rPh sb="0" eb="1">
      <t>オオ</t>
    </rPh>
    <rPh sb="1" eb="2">
      <t>テ</t>
    </rPh>
    <phoneticPr fontId="12"/>
  </si>
  <si>
    <r>
      <t>川平</t>
    </r>
    <r>
      <rPr>
        <sz val="12"/>
        <color rgb="FF000000"/>
        <rFont val="BIZ UDゴシック"/>
        <family val="3"/>
        <charset val="128"/>
      </rPr>
      <t>ANK</t>
    </r>
    <rPh sb="0" eb="1">
      <t>カワ</t>
    </rPh>
    <rPh sb="1" eb="2">
      <t>ヒラ</t>
    </rPh>
    <phoneticPr fontId="3"/>
  </si>
  <si>
    <r>
      <t>住吉</t>
    </r>
    <r>
      <rPr>
        <sz val="12"/>
        <color rgb="FF000000"/>
        <rFont val="BIZ UDゴシック"/>
        <family val="3"/>
        <charset val="128"/>
      </rPr>
      <t>AMNSK</t>
    </r>
    <rPh sb="0" eb="1">
      <t>ス</t>
    </rPh>
    <rPh sb="1" eb="2">
      <t>キチ</t>
    </rPh>
    <phoneticPr fontId="11"/>
  </si>
  <si>
    <r>
      <t>道の尾・滑石</t>
    </r>
    <r>
      <rPr>
        <sz val="12"/>
        <color rgb="FF000000"/>
        <rFont val="BIZ UDゴシック"/>
        <family val="3"/>
        <charset val="128"/>
      </rPr>
      <t>AMNSK</t>
    </r>
    <rPh sb="0" eb="1">
      <t>ミチ</t>
    </rPh>
    <rPh sb="2" eb="3">
      <t>オ</t>
    </rPh>
    <rPh sb="4" eb="5">
      <t>ナメ</t>
    </rPh>
    <rPh sb="5" eb="6">
      <t>イシ</t>
    </rPh>
    <phoneticPr fontId="3"/>
  </si>
  <si>
    <r>
      <t>滑石西部</t>
    </r>
    <r>
      <rPr>
        <sz val="12"/>
        <color rgb="FF000000"/>
        <rFont val="BIZ UDゴシック"/>
        <family val="3"/>
        <charset val="128"/>
      </rPr>
      <t>MS</t>
    </r>
    <rPh sb="0" eb="1">
      <t>ナメ</t>
    </rPh>
    <rPh sb="1" eb="2">
      <t>イシ</t>
    </rPh>
    <rPh sb="2" eb="3">
      <t>ニシ</t>
    </rPh>
    <rPh sb="3" eb="4">
      <t>ブ</t>
    </rPh>
    <phoneticPr fontId="3"/>
  </si>
  <si>
    <r>
      <t>新港</t>
    </r>
    <r>
      <rPr>
        <sz val="12"/>
        <color rgb="FF000000"/>
        <rFont val="BIZ UDゴシック"/>
        <family val="3"/>
        <charset val="128"/>
      </rPr>
      <t>MSK</t>
    </r>
    <rPh sb="0" eb="1">
      <t>シン</t>
    </rPh>
    <rPh sb="1" eb="2">
      <t>ミナト</t>
    </rPh>
    <phoneticPr fontId="3"/>
  </si>
  <si>
    <r>
      <t>村松</t>
    </r>
    <r>
      <rPr>
        <sz val="12"/>
        <color rgb="FF000000"/>
        <rFont val="BIZ UDゴシック"/>
        <family val="3"/>
        <charset val="128"/>
      </rPr>
      <t>AMK</t>
    </r>
    <rPh sb="0" eb="2">
      <t>ムラマツ</t>
    </rPh>
    <phoneticPr fontId="3"/>
  </si>
  <si>
    <r>
      <t>長浦</t>
    </r>
    <r>
      <rPr>
        <sz val="12"/>
        <color rgb="FF000000"/>
        <rFont val="BIZ UDゴシック"/>
        <family val="3"/>
        <charset val="128"/>
      </rPr>
      <t>AMNK</t>
    </r>
    <rPh sb="0" eb="1">
      <t>ナガ</t>
    </rPh>
    <rPh sb="1" eb="2">
      <t>ウラ</t>
    </rPh>
    <phoneticPr fontId="3"/>
  </si>
  <si>
    <r>
      <t>黒崎･神浦</t>
    </r>
    <r>
      <rPr>
        <sz val="12"/>
        <color rgb="FF000000"/>
        <rFont val="BIZ UDゴシック"/>
        <family val="3"/>
        <charset val="128"/>
      </rPr>
      <t>AMYNK</t>
    </r>
    <rPh sb="0" eb="2">
      <t>クロサキ</t>
    </rPh>
    <rPh sb="3" eb="5">
      <t>コウノウラ</t>
    </rPh>
    <phoneticPr fontId="12"/>
  </si>
  <si>
    <r>
      <t>★</t>
    </r>
    <r>
      <rPr>
        <sz val="12"/>
        <rFont val="BIZ UDゴシック"/>
        <family val="3"/>
        <charset val="128"/>
      </rPr>
      <t>池島MN</t>
    </r>
    <rPh sb="1" eb="3">
      <t>イケシマ</t>
    </rPh>
    <phoneticPr fontId="3"/>
  </si>
  <si>
    <r>
      <t>矢上南</t>
    </r>
    <r>
      <rPr>
        <sz val="12"/>
        <color rgb="FF000000"/>
        <rFont val="BIZ UDゴシック"/>
        <family val="3"/>
        <charset val="128"/>
      </rPr>
      <t>AMNK</t>
    </r>
    <rPh sb="0" eb="2">
      <t>ヤガミ</t>
    </rPh>
    <rPh sb="2" eb="3">
      <t>ミナミ</t>
    </rPh>
    <phoneticPr fontId="4"/>
  </si>
  <si>
    <r>
      <t>矢上</t>
    </r>
    <r>
      <rPr>
        <sz val="12"/>
        <color rgb="FF000000"/>
        <rFont val="BIZ UDゴシック"/>
        <family val="3"/>
        <charset val="128"/>
      </rPr>
      <t>AMNSK</t>
    </r>
    <rPh sb="0" eb="1">
      <t>ヤ</t>
    </rPh>
    <rPh sb="1" eb="2">
      <t>ウエ</t>
    </rPh>
    <phoneticPr fontId="4"/>
  </si>
  <si>
    <r>
      <t>東長崎</t>
    </r>
    <r>
      <rPr>
        <sz val="12"/>
        <color rgb="FF000000"/>
        <rFont val="BIZ UDゴシック"/>
        <family val="3"/>
        <charset val="128"/>
      </rPr>
      <t>AMNSK</t>
    </r>
    <rPh sb="0" eb="1">
      <t>ヒガシ</t>
    </rPh>
    <rPh sb="1" eb="3">
      <t>ナガサキ</t>
    </rPh>
    <phoneticPr fontId="4"/>
  </si>
  <si>
    <r>
      <t>古賀･つつじヶ丘団地</t>
    </r>
    <r>
      <rPr>
        <sz val="12"/>
        <color rgb="FF000000"/>
        <rFont val="BIZ UDゴシック"/>
        <family val="3"/>
        <charset val="128"/>
      </rPr>
      <t>AMSK</t>
    </r>
    <rPh sb="0" eb="2">
      <t>コガ</t>
    </rPh>
    <rPh sb="7" eb="10">
      <t>オカダンチ</t>
    </rPh>
    <phoneticPr fontId="4"/>
  </si>
  <si>
    <r>
      <t>大瀬戸</t>
    </r>
    <r>
      <rPr>
        <sz val="12"/>
        <rFont val="BIZ UDゴシック"/>
        <family val="3"/>
        <charset val="128"/>
      </rPr>
      <t>AMYNK</t>
    </r>
    <rPh sb="0" eb="3">
      <t>オオセト</t>
    </rPh>
    <phoneticPr fontId="3"/>
  </si>
  <si>
    <r>
      <rPr>
        <sz val="12"/>
        <color indexed="10"/>
        <rFont val="BIZ UDゴシック"/>
        <family val="3"/>
        <charset val="128"/>
      </rPr>
      <t>★</t>
    </r>
    <r>
      <rPr>
        <sz val="12"/>
        <color indexed="8"/>
        <rFont val="BIZ UDゴシック"/>
        <family val="3"/>
        <charset val="128"/>
      </rPr>
      <t>松島</t>
    </r>
    <rPh sb="1" eb="3">
      <t>マツシマ</t>
    </rPh>
    <phoneticPr fontId="2"/>
  </si>
  <si>
    <r>
      <t>西海西部</t>
    </r>
    <r>
      <rPr>
        <sz val="12"/>
        <color rgb="FF000000"/>
        <rFont val="BIZ UDゴシック"/>
        <family val="3"/>
        <charset val="128"/>
      </rPr>
      <t>AMNK</t>
    </r>
    <rPh sb="0" eb="4">
      <t>サイカイセイブ</t>
    </rPh>
    <phoneticPr fontId="2"/>
  </si>
  <si>
    <r>
      <t>琴海北部</t>
    </r>
    <r>
      <rPr>
        <sz val="12"/>
        <color rgb="FF000000"/>
        <rFont val="BIZ UDゴシック"/>
        <family val="3"/>
        <charset val="128"/>
      </rPr>
      <t>AMYNSK</t>
    </r>
    <rPh sb="0" eb="2">
      <t>キンカイ</t>
    </rPh>
    <rPh sb="2" eb="4">
      <t>ホクブ</t>
    </rPh>
    <rPh sb="4" eb="5">
      <t>カナグシ</t>
    </rPh>
    <phoneticPr fontId="3"/>
  </si>
  <si>
    <r>
      <t>北諌早</t>
    </r>
    <r>
      <rPr>
        <sz val="12"/>
        <color rgb="FF000000"/>
        <rFont val="BIZ UDゴシック"/>
        <family val="3"/>
        <charset val="128"/>
      </rPr>
      <t>M</t>
    </r>
    <rPh sb="0" eb="1">
      <t>キタ</t>
    </rPh>
    <rPh sb="1" eb="3">
      <t>イサハヤ</t>
    </rPh>
    <phoneticPr fontId="2"/>
  </si>
  <si>
    <r>
      <t>西諌早</t>
    </r>
    <r>
      <rPr>
        <sz val="12"/>
        <color rgb="FF000000"/>
        <rFont val="BIZ UDゴシック"/>
        <family val="3"/>
        <charset val="128"/>
      </rPr>
      <t>K</t>
    </r>
    <rPh sb="0" eb="1">
      <t>ニシ</t>
    </rPh>
    <rPh sb="1" eb="3">
      <t>イサハヤ</t>
    </rPh>
    <phoneticPr fontId="2"/>
  </si>
  <si>
    <r>
      <rPr>
        <sz val="12"/>
        <color indexed="10"/>
        <rFont val="Meiryo UI"/>
        <family val="3"/>
        <charset val="128"/>
      </rPr>
      <t>★</t>
    </r>
    <r>
      <rPr>
        <sz val="12"/>
        <color indexed="8"/>
        <rFont val="Meiryo UI"/>
        <family val="3"/>
        <charset val="128"/>
      </rPr>
      <t>小値賀AMYN</t>
    </r>
    <rPh sb="1" eb="2">
      <t>オ</t>
    </rPh>
    <rPh sb="2" eb="3">
      <t>ネ</t>
    </rPh>
    <rPh sb="3" eb="4">
      <t>ガ</t>
    </rPh>
    <phoneticPr fontId="3"/>
  </si>
  <si>
    <t>小浜AMYNK</t>
    <rPh sb="0" eb="2">
      <t>オバマ</t>
    </rPh>
    <phoneticPr fontId="4"/>
  </si>
  <si>
    <t>×楠泊-江迎と統合202411</t>
    <rPh sb="1" eb="2">
      <t>クス</t>
    </rPh>
    <rPh sb="2" eb="3">
      <t>トマ</t>
    </rPh>
    <rPh sb="4" eb="6">
      <t>エムカエ</t>
    </rPh>
    <rPh sb="7" eb="9">
      <t>トウゴウ</t>
    </rPh>
    <phoneticPr fontId="4"/>
  </si>
  <si>
    <r>
      <t>式見</t>
    </r>
    <r>
      <rPr>
        <sz val="12"/>
        <color rgb="FF000000"/>
        <rFont val="BIZ UDゴシック"/>
        <family val="3"/>
        <charset val="128"/>
      </rPr>
      <t>AMYNK</t>
    </r>
    <rPh sb="0" eb="1">
      <t>シキ</t>
    </rPh>
    <rPh sb="1" eb="2">
      <t>ミ</t>
    </rPh>
    <phoneticPr fontId="3"/>
  </si>
  <si>
    <r>
      <t>浦上駅前</t>
    </r>
    <r>
      <rPr>
        <sz val="12"/>
        <color rgb="FF000000"/>
        <rFont val="BIZ UDゴシック"/>
        <family val="3"/>
        <charset val="128"/>
      </rPr>
      <t>AMNSK</t>
    </r>
    <rPh sb="0" eb="2">
      <t>ウラカミ</t>
    </rPh>
    <rPh sb="2" eb="4">
      <t>エキマエ</t>
    </rPh>
    <phoneticPr fontId="3"/>
  </si>
  <si>
    <t>販売店名</t>
    <rPh sb="0" eb="4">
      <t>ハンバイテンメイ</t>
    </rPh>
    <phoneticPr fontId="3"/>
  </si>
  <si>
    <t>区域</t>
    <rPh sb="0" eb="2">
      <t>クイキ</t>
    </rPh>
    <phoneticPr fontId="3"/>
  </si>
  <si>
    <t>部数</t>
    <rPh sb="0" eb="2">
      <t>ブスウ</t>
    </rPh>
    <phoneticPr fontId="3"/>
  </si>
  <si>
    <t>オリコミ数</t>
    <rPh sb="4" eb="5">
      <t>スウ</t>
    </rPh>
    <phoneticPr fontId="3"/>
  </si>
  <si>
    <t>Nポス数</t>
    <rPh sb="3" eb="4">
      <t>スウ</t>
    </rPh>
    <phoneticPr fontId="3"/>
  </si>
  <si>
    <t>(PS)新大工</t>
  </si>
  <si>
    <t>(PS)西山片淵</t>
  </si>
  <si>
    <t>(PS)桜馬場</t>
  </si>
  <si>
    <t>(PS)立山桜町</t>
  </si>
  <si>
    <t>(PS)駅前</t>
  </si>
  <si>
    <t>(PS)宝町天神</t>
  </si>
  <si>
    <t>(PS)本河内</t>
  </si>
  <si>
    <t>(PS)南が丘</t>
  </si>
  <si>
    <t>(PS)小島</t>
  </si>
  <si>
    <t>(PS)田上</t>
  </si>
  <si>
    <t>(PS)八幡･浜町</t>
  </si>
  <si>
    <t>(PS)大浦</t>
  </si>
  <si>
    <t>(PS)深堀</t>
  </si>
  <si>
    <t>(PS)小榊</t>
  </si>
  <si>
    <t>(PS)福田東部</t>
  </si>
  <si>
    <t>(PS)旭町</t>
  </si>
  <si>
    <t>(PS)城栄</t>
  </si>
  <si>
    <t>(PS)大手</t>
  </si>
  <si>
    <t>(PS)川平</t>
  </si>
  <si>
    <t>(PS)住吉</t>
  </si>
  <si>
    <t>(PS)道の尾・滑石</t>
  </si>
  <si>
    <t>(PS)滑石西部</t>
  </si>
  <si>
    <t>(PS)式見</t>
  </si>
  <si>
    <t>(PS)福田西部</t>
  </si>
  <si>
    <t>(PS)村松</t>
  </si>
  <si>
    <t>(PS)矢上南</t>
  </si>
  <si>
    <t>(PS)矢上</t>
  </si>
  <si>
    <t>(PS)東長崎</t>
  </si>
  <si>
    <t>(PS)長与南</t>
  </si>
  <si>
    <t>(PS)時津</t>
  </si>
  <si>
    <t>(PS)時津中央</t>
  </si>
  <si>
    <t>(PS)戸町</t>
    <phoneticPr fontId="3"/>
  </si>
  <si>
    <t>小計</t>
    <rPh sb="0" eb="2">
      <t>ショウケイ</t>
    </rPh>
    <phoneticPr fontId="3"/>
  </si>
  <si>
    <r>
      <t>(PS)</t>
    </r>
    <r>
      <rPr>
        <sz val="12"/>
        <color rgb="FFFF0000"/>
        <rFont val="Meiryo UI"/>
        <family val="3"/>
        <charset val="128"/>
      </rPr>
      <t>★</t>
    </r>
    <r>
      <rPr>
        <sz val="12"/>
        <rFont val="Meiryo UI"/>
        <family val="3"/>
        <charset val="128"/>
      </rPr>
      <t>高島</t>
    </r>
    <phoneticPr fontId="3"/>
  </si>
  <si>
    <t>長崎新聞・Ｎポス</t>
    <rPh sb="0" eb="2">
      <t>ナガサキ</t>
    </rPh>
    <rPh sb="2" eb="4">
      <t>シンブン</t>
    </rPh>
    <phoneticPr fontId="3"/>
  </si>
  <si>
    <t>オリコミ広告申込書</t>
    <rPh sb="4" eb="6">
      <t>コウコク</t>
    </rPh>
    <rPh sb="6" eb="8">
      <t>モウシコミ</t>
    </rPh>
    <rPh sb="8" eb="9">
      <t>ショ</t>
    </rPh>
    <phoneticPr fontId="3"/>
  </si>
  <si>
    <t>(PS)古賀･つつじ-</t>
    <phoneticPr fontId="3"/>
  </si>
  <si>
    <r>
      <t>福田西部</t>
    </r>
    <r>
      <rPr>
        <sz val="12"/>
        <color rgb="FF000000"/>
        <rFont val="BIZ UDゴシック"/>
        <family val="3"/>
        <charset val="128"/>
      </rPr>
      <t>AMYNK</t>
    </r>
    <rPh sb="0" eb="2">
      <t>フクダ</t>
    </rPh>
    <rPh sb="2" eb="4">
      <t>セイブ</t>
    </rPh>
    <phoneticPr fontId="3"/>
  </si>
  <si>
    <r>
      <t>西海</t>
    </r>
    <r>
      <rPr>
        <sz val="12"/>
        <color rgb="FF000000"/>
        <rFont val="BIZ UDゴシック"/>
        <family val="3"/>
        <charset val="128"/>
      </rPr>
      <t>AMYNK</t>
    </r>
    <rPh sb="0" eb="2">
      <t>サイカイ</t>
    </rPh>
    <phoneticPr fontId="2"/>
  </si>
  <si>
    <t>×三原-西山片淵と住吉に統合202503</t>
    <rPh sb="1" eb="3">
      <t>ミハラ</t>
    </rPh>
    <rPh sb="4" eb="6">
      <t>ニシヤマ</t>
    </rPh>
    <rPh sb="6" eb="8">
      <t>カタブチ</t>
    </rPh>
    <rPh sb="9" eb="11">
      <t>スミヨシ</t>
    </rPh>
    <rPh sb="12" eb="14">
      <t>トウゴウ</t>
    </rPh>
    <phoneticPr fontId="12"/>
  </si>
  <si>
    <t>×調川-志佐と統合202504</t>
    <rPh sb="1" eb="3">
      <t>ツキノカワ</t>
    </rPh>
    <rPh sb="4" eb="5">
      <t>ココロザシ</t>
    </rPh>
    <rPh sb="5" eb="6">
      <t>タスク</t>
    </rPh>
    <rPh sb="7" eb="9">
      <t>トウゴウ</t>
    </rPh>
    <phoneticPr fontId="4"/>
  </si>
  <si>
    <r>
      <rPr>
        <sz val="12"/>
        <color indexed="10"/>
        <rFont val="Meiryo UI"/>
        <family val="3"/>
        <charset val="128"/>
      </rPr>
      <t>★</t>
    </r>
    <r>
      <rPr>
        <sz val="12"/>
        <color indexed="8"/>
        <rFont val="Meiryo UI"/>
        <family val="3"/>
        <charset val="128"/>
      </rPr>
      <t>北魚目AMN</t>
    </r>
    <rPh sb="1" eb="2">
      <t>キタ</t>
    </rPh>
    <rPh sb="2" eb="3">
      <t>ウオ</t>
    </rPh>
    <rPh sb="3" eb="4">
      <t>メ</t>
    </rPh>
    <phoneticPr fontId="4"/>
  </si>
  <si>
    <r>
      <t>南が丘</t>
    </r>
    <r>
      <rPr>
        <sz val="12"/>
        <color rgb="FF000000"/>
        <rFont val="BIZ UDゴシック"/>
        <family val="3"/>
        <charset val="128"/>
      </rPr>
      <t>AMYNK</t>
    </r>
    <rPh sb="0" eb="1">
      <t>ミナミ</t>
    </rPh>
    <rPh sb="2" eb="3">
      <t>オカ</t>
    </rPh>
    <phoneticPr fontId="3"/>
  </si>
  <si>
    <r>
      <t>小島</t>
    </r>
    <r>
      <rPr>
        <sz val="12"/>
        <color rgb="FF000000"/>
        <rFont val="BIZ UDゴシック"/>
        <family val="3"/>
        <charset val="128"/>
      </rPr>
      <t>AMYNK</t>
    </r>
    <rPh sb="0" eb="2">
      <t>コジマ</t>
    </rPh>
    <phoneticPr fontId="3"/>
  </si>
  <si>
    <r>
      <t>田上</t>
    </r>
    <r>
      <rPr>
        <sz val="12"/>
        <color rgb="FF000000"/>
        <rFont val="BIZ UDゴシック"/>
        <family val="3"/>
        <charset val="128"/>
      </rPr>
      <t>AMYNSK</t>
    </r>
    <rPh sb="0" eb="2">
      <t>タガミ</t>
    </rPh>
    <phoneticPr fontId="3"/>
  </si>
  <si>
    <t>有家･西有家ANY</t>
    <rPh sb="0" eb="2">
      <t>アリエ</t>
    </rPh>
    <rPh sb="3" eb="6">
      <t>ニシアリエ</t>
    </rPh>
    <phoneticPr fontId="3"/>
  </si>
  <si>
    <r>
      <t>平戸</t>
    </r>
    <r>
      <rPr>
        <sz val="12"/>
        <color rgb="FF000000"/>
        <rFont val="BIZ UDゴシック"/>
        <family val="3"/>
        <charset val="128"/>
      </rPr>
      <t>AMYNSK</t>
    </r>
    <rPh sb="0" eb="2">
      <t>ヒラド</t>
    </rPh>
    <phoneticPr fontId="2"/>
  </si>
  <si>
    <t>-</t>
  </si>
  <si>
    <t>(PS)浦上駅前</t>
    <rPh sb="4" eb="6">
      <t>ウラカミ</t>
    </rPh>
    <rPh sb="6" eb="8">
      <t>エキマエ</t>
    </rPh>
    <phoneticPr fontId="3"/>
  </si>
  <si>
    <r>
      <t>早岐</t>
    </r>
    <r>
      <rPr>
        <sz val="12"/>
        <color rgb="FF000000"/>
        <rFont val="BIZ UDゴシック"/>
        <family val="3"/>
        <charset val="128"/>
      </rPr>
      <t>AMYNSK</t>
    </r>
    <rPh sb="0" eb="2">
      <t>ハイキ</t>
    </rPh>
    <phoneticPr fontId="2"/>
  </si>
  <si>
    <t>長与高田AMNSK</t>
    <rPh sb="0" eb="4">
      <t>ナガヨコウダ</t>
    </rPh>
    <phoneticPr fontId="3"/>
  </si>
  <si>
    <t>長与AMNSK</t>
    <phoneticPr fontId="3"/>
  </si>
  <si>
    <t>長与南AMNSK</t>
    <phoneticPr fontId="3"/>
  </si>
  <si>
    <t>(PS)長与</t>
    <phoneticPr fontId="3"/>
  </si>
  <si>
    <t>(PS)長与高田</t>
    <rPh sb="6" eb="8">
      <t>コウダ</t>
    </rPh>
    <phoneticPr fontId="3"/>
  </si>
  <si>
    <r>
      <t>旭町</t>
    </r>
    <r>
      <rPr>
        <sz val="12"/>
        <color rgb="FF000000"/>
        <rFont val="BIZ UDゴシック"/>
        <family val="3"/>
        <charset val="128"/>
      </rPr>
      <t>AMNK</t>
    </r>
    <rPh sb="0" eb="1">
      <t>アサヒ</t>
    </rPh>
    <rPh sb="1" eb="2">
      <t>マチ</t>
    </rPh>
    <phoneticPr fontId="3"/>
  </si>
  <si>
    <t>(PS)蚊焼･香焼</t>
    <rPh sb="7" eb="9">
      <t>コウヤギ</t>
    </rPh>
    <phoneticPr fontId="3"/>
  </si>
  <si>
    <t>※(PS)香焼-深堀に統合202604</t>
    <rPh sb="5" eb="6">
      <t>カオ</t>
    </rPh>
    <rPh sb="6" eb="7">
      <t>ヤ</t>
    </rPh>
    <rPh sb="8" eb="10">
      <t>フカホリ</t>
    </rPh>
    <rPh sb="11" eb="13">
      <t>トウゴウ</t>
    </rPh>
    <phoneticPr fontId="5"/>
  </si>
  <si>
    <t>※(PS)稲佐-廃店202604</t>
    <rPh sb="5" eb="6">
      <t>イネ</t>
    </rPh>
    <rPh sb="6" eb="7">
      <t>タスク</t>
    </rPh>
    <rPh sb="8" eb="9">
      <t>ハイ</t>
    </rPh>
    <rPh sb="9" eb="10">
      <t>テン</t>
    </rPh>
    <phoneticPr fontId="5"/>
  </si>
  <si>
    <t>(PS)西諌早</t>
    <rPh sb="4" eb="7">
      <t>ニシイサハヤ</t>
    </rPh>
    <phoneticPr fontId="4"/>
  </si>
  <si>
    <t>(PS)諌早インター</t>
    <rPh sb="4" eb="6">
      <t>イサハヤ</t>
    </rPh>
    <phoneticPr fontId="4"/>
  </si>
  <si>
    <t>Nポス(火金土のみ)</t>
    <rPh sb="4" eb="5">
      <t>カ</t>
    </rPh>
    <rPh sb="5" eb="6">
      <t>キン</t>
    </rPh>
    <rPh sb="6" eb="7">
      <t>ド</t>
    </rPh>
    <phoneticPr fontId="3"/>
  </si>
  <si>
    <t>(PS)大村西</t>
    <rPh sb="4" eb="7">
      <t>オオムラニシ</t>
    </rPh>
    <phoneticPr fontId="3"/>
  </si>
  <si>
    <t>(PS)日宇天神</t>
    <rPh sb="4" eb="6">
      <t>ヒウ</t>
    </rPh>
    <rPh sb="6" eb="8">
      <t>テンジン</t>
    </rPh>
    <phoneticPr fontId="4"/>
  </si>
  <si>
    <t>(PS)中央西部</t>
    <rPh sb="4" eb="6">
      <t>チュウオウ</t>
    </rPh>
    <rPh sb="6" eb="8">
      <t>セイブ</t>
    </rPh>
    <phoneticPr fontId="4"/>
  </si>
  <si>
    <t>(PS)俵町稲荷</t>
    <rPh sb="4" eb="5">
      <t>タワラ</t>
    </rPh>
    <rPh sb="5" eb="6">
      <t>マチ</t>
    </rPh>
    <rPh sb="6" eb="8">
      <t>イナリ</t>
    </rPh>
    <phoneticPr fontId="4"/>
  </si>
  <si>
    <t>(PS)相浦日野</t>
    <rPh sb="4" eb="6">
      <t>アイノウラ</t>
    </rPh>
    <rPh sb="6" eb="8">
      <t>ヒノ</t>
    </rPh>
    <phoneticPr fontId="4"/>
  </si>
  <si>
    <t>(PS)吉井世知原佐々</t>
    <rPh sb="4" eb="6">
      <t>ヨシイ</t>
    </rPh>
    <rPh sb="6" eb="9">
      <t>セチバル</t>
    </rPh>
    <rPh sb="9" eb="11">
      <t>サザ</t>
    </rPh>
    <phoneticPr fontId="4"/>
  </si>
  <si>
    <t>(PS)江迎鹿町</t>
    <rPh sb="4" eb="6">
      <t>エムカエ</t>
    </rPh>
    <rPh sb="6" eb="8">
      <t>シカマチ</t>
    </rPh>
    <phoneticPr fontId="4"/>
  </si>
  <si>
    <t>※岩瀬浦-奈良尾と統合202604</t>
    <rPh sb="1" eb="3">
      <t>イワセ</t>
    </rPh>
    <rPh sb="3" eb="4">
      <t>ウラ</t>
    </rPh>
    <rPh sb="5" eb="8">
      <t>ナラオ</t>
    </rPh>
    <rPh sb="9" eb="11">
      <t>トウゴウ</t>
    </rPh>
    <phoneticPr fontId="3"/>
  </si>
  <si>
    <t>(PS)波佐見</t>
    <rPh sb="4" eb="7">
      <t>ハサミ</t>
    </rPh>
    <phoneticPr fontId="3"/>
  </si>
  <si>
    <t>＜２０２６年４月最新部数＞2026.07一部改訂</t>
    <rPh sb="7" eb="9">
      <t>サイシン</t>
    </rPh>
    <rPh sb="9" eb="11">
      <t>ブスウ</t>
    </rPh>
    <rPh sb="20" eb="22">
      <t>イチブ</t>
    </rPh>
    <rPh sb="22" eb="24">
      <t>カイテイ</t>
    </rPh>
    <phoneticPr fontId="3"/>
  </si>
  <si>
    <r>
      <t>赤迫･西町</t>
    </r>
    <r>
      <rPr>
        <sz val="12"/>
        <color rgb="FF000000"/>
        <rFont val="BIZ UDゴシック"/>
        <family val="3"/>
        <charset val="128"/>
      </rPr>
      <t>AMNSK</t>
    </r>
    <rPh sb="0" eb="2">
      <t>アカサコ</t>
    </rPh>
    <rPh sb="3" eb="5">
      <t>ニシマチ</t>
    </rPh>
    <phoneticPr fontId="3"/>
  </si>
  <si>
    <t>(PS)赤迫･西町</t>
    <rPh sb="4" eb="6">
      <t>アカサコ</t>
    </rPh>
    <rPh sb="7" eb="9">
      <t>ニシマチ</t>
    </rPh>
    <phoneticPr fontId="3"/>
  </si>
  <si>
    <t>株式会社　長崎新聞コネクト</t>
    <rPh sb="0" eb="2">
      <t>カブシキ</t>
    </rPh>
    <rPh sb="2" eb="4">
      <t>カイシャ</t>
    </rPh>
    <rPh sb="5" eb="7">
      <t>ナガサキ</t>
    </rPh>
    <rPh sb="7" eb="9">
      <t>シンブン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</si>
</sst>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"/>
    <numFmt numFmtId="177" formatCode="aaa"/>
  </numFmts>
  <fonts count="3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indexed="8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Meiryo UI"/>
      <family val="3"/>
      <charset val="128"/>
    </font>
    <font>
      <sz val="12"/>
      <color indexed="10"/>
      <name val="Meiryo UI"/>
      <family val="3"/>
      <charset val="128"/>
    </font>
    <font>
      <sz val="12"/>
      <name val="Meiryo UI"/>
      <family val="3"/>
      <charset val="128"/>
    </font>
    <font>
      <b/>
      <sz val="12"/>
      <color indexed="81"/>
      <name val="MS P 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rgb="FFFF0000"/>
      <name val="ＭＳ Ｐゴシック"/>
      <family val="3"/>
      <charset val="128"/>
    </font>
    <font>
      <sz val="26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48"/>
      <color theme="1"/>
      <name val="游ゴシック"/>
      <family val="2"/>
      <charset val="128"/>
      <scheme val="minor"/>
    </font>
    <font>
      <sz val="12"/>
      <color rgb="FFFF0000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48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2"/>
      <color theme="10"/>
      <name val="游ゴシック"/>
      <family val="2"/>
      <charset val="128"/>
      <scheme val="minor"/>
    </font>
    <font>
      <sz val="12"/>
      <color rgb="FF000000"/>
      <name val="Meiryo UI"/>
      <family val="3"/>
      <charset val="128"/>
    </font>
    <font>
      <sz val="12"/>
      <color rgb="FF000000"/>
      <name val="BIZ UDゴシック"/>
      <family val="3"/>
      <charset val="128"/>
    </font>
    <font>
      <sz val="12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2"/>
      <color indexed="10"/>
      <name val="BIZ UDゴシック"/>
      <family val="3"/>
      <charset val="128"/>
    </font>
    <font>
      <b/>
      <sz val="12"/>
      <color rgb="FF0000FF"/>
      <name val="Meiryo UI"/>
      <family val="3"/>
      <charset val="128"/>
    </font>
    <font>
      <sz val="11"/>
      <color indexed="8"/>
      <name val="Meiryo UI"/>
      <family val="3"/>
      <charset val="128"/>
    </font>
    <font>
      <b/>
      <sz val="46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/>
    <xf numFmtId="38" fontId="1" fillId="0" borderId="0"/>
    <xf numFmtId="0" fontId="25" fillId="0" borderId="0" applyNumberFormat="0" applyFill="0" applyBorder="0" applyAlignment="0" applyProtection="0">
      <alignment vertical="center"/>
    </xf>
  </cellStyleXfs>
  <cellXfs count="204">
    <xf numFmtId="0" fontId="0" fillId="0" borderId="0" xfId="0">
      <alignment vertical="center"/>
    </xf>
    <xf numFmtId="38" fontId="2" fillId="2" borderId="1" xfId="1" applyFont="1" applyFill="1" applyBorder="1" applyAlignment="1" applyProtection="1">
      <alignment horizontal="right" vertical="center" shrinkToFit="1"/>
      <protection locked="0"/>
    </xf>
    <xf numFmtId="38" fontId="2" fillId="2" borderId="3" xfId="1" applyFont="1" applyFill="1" applyBorder="1" applyAlignment="1" applyProtection="1">
      <alignment horizontal="right" vertical="center" shrinkToFit="1"/>
      <protection locked="0"/>
    </xf>
    <xf numFmtId="38" fontId="2" fillId="2" borderId="3" xfId="2" applyFont="1" applyFill="1" applyBorder="1" applyAlignment="1" applyProtection="1">
      <alignment horizontal="right" vertical="center" shrinkToFit="1"/>
      <protection locked="0"/>
    </xf>
    <xf numFmtId="38" fontId="2" fillId="0" borderId="3" xfId="1" applyFont="1" applyBorder="1" applyAlignment="1" applyProtection="1">
      <alignment horizontal="right" vertical="center" shrinkToFit="1"/>
      <protection locked="0"/>
    </xf>
    <xf numFmtId="0" fontId="13" fillId="0" borderId="0" xfId="0" applyFont="1" applyAlignment="1"/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38" fontId="2" fillId="2" borderId="8" xfId="1" applyFont="1" applyFill="1" applyBorder="1" applyAlignment="1" applyProtection="1">
      <alignment horizontal="right" vertical="center" shrinkToFit="1"/>
      <protection locked="0"/>
    </xf>
    <xf numFmtId="38" fontId="7" fillId="2" borderId="1" xfId="1" applyFont="1" applyFill="1" applyBorder="1" applyAlignment="1" applyProtection="1">
      <alignment horizontal="right" vertical="center" shrinkToFit="1"/>
      <protection locked="0"/>
    </xf>
    <xf numFmtId="38" fontId="7" fillId="2" borderId="3" xfId="1" applyFont="1" applyFill="1" applyBorder="1" applyAlignment="1" applyProtection="1">
      <alignment horizontal="right" vertical="center" shrinkToFit="1"/>
      <protection locked="0"/>
    </xf>
    <xf numFmtId="38" fontId="7" fillId="2" borderId="8" xfId="1" applyFont="1" applyFill="1" applyBorder="1" applyAlignment="1" applyProtection="1">
      <alignment horizontal="right" vertical="center" shrinkToFit="1"/>
      <protection locked="0"/>
    </xf>
    <xf numFmtId="38" fontId="2" fillId="2" borderId="14" xfId="1" applyFont="1" applyFill="1" applyBorder="1" applyAlignment="1" applyProtection="1">
      <alignment horizontal="center" vertical="center" shrinkToFit="1"/>
      <protection locked="0"/>
    </xf>
    <xf numFmtId="38" fontId="10" fillId="2" borderId="14" xfId="0" applyNumberFormat="1" applyFont="1" applyFill="1" applyBorder="1" applyAlignment="1">
      <alignment vertical="center" shrinkToFit="1"/>
    </xf>
    <xf numFmtId="38" fontId="10" fillId="2" borderId="14" xfId="0" applyNumberFormat="1" applyFont="1" applyFill="1" applyBorder="1">
      <alignment vertical="center"/>
    </xf>
    <xf numFmtId="38" fontId="2" fillId="2" borderId="6" xfId="1" applyFont="1" applyFill="1" applyBorder="1" applyAlignment="1" applyProtection="1">
      <alignment horizontal="right" vertical="center" shrinkToFit="1"/>
      <protection locked="0"/>
    </xf>
    <xf numFmtId="0" fontId="0" fillId="0" borderId="0" xfId="0" applyAlignment="1">
      <alignment horizontal="center" vertical="center"/>
    </xf>
    <xf numFmtId="38" fontId="2" fillId="2" borderId="20" xfId="1" applyFont="1" applyFill="1" applyBorder="1" applyAlignment="1" applyProtection="1">
      <alignment horizontal="right" vertical="center" shrinkToFit="1"/>
      <protection locked="0"/>
    </xf>
    <xf numFmtId="38" fontId="2" fillId="2" borderId="23" xfId="1" applyFont="1" applyFill="1" applyBorder="1" applyAlignment="1" applyProtection="1">
      <alignment horizontal="right" vertical="center" shrinkToFit="1"/>
      <protection locked="0"/>
    </xf>
    <xf numFmtId="38" fontId="2" fillId="2" borderId="24" xfId="1" applyFont="1" applyFill="1" applyBorder="1" applyAlignment="1" applyProtection="1">
      <alignment horizontal="right" vertical="center" shrinkToFit="1"/>
      <protection locked="0"/>
    </xf>
    <xf numFmtId="38" fontId="2" fillId="2" borderId="1" xfId="1" applyFont="1" applyFill="1" applyBorder="1" applyAlignment="1" applyProtection="1">
      <alignment horizontal="center" vertical="center" shrinkToFit="1"/>
      <protection locked="0"/>
    </xf>
    <xf numFmtId="38" fontId="2" fillId="2" borderId="3" xfId="1" applyFont="1" applyFill="1" applyBorder="1" applyAlignment="1" applyProtection="1">
      <alignment horizontal="center" vertical="center" shrinkToFit="1"/>
      <protection locked="0"/>
    </xf>
    <xf numFmtId="38" fontId="2" fillId="2" borderId="8" xfId="1" applyFont="1" applyFill="1" applyBorder="1" applyAlignment="1" applyProtection="1">
      <alignment horizontal="center" vertical="center" shrinkToFit="1"/>
      <protection locked="0"/>
    </xf>
    <xf numFmtId="38" fontId="2" fillId="2" borderId="6" xfId="1" applyFont="1" applyFill="1" applyBorder="1" applyAlignment="1" applyProtection="1">
      <alignment horizontal="center" vertical="center" shrinkToFit="1"/>
      <protection locked="0"/>
    </xf>
    <xf numFmtId="0" fontId="0" fillId="2" borderId="14" xfId="0" applyFill="1" applyBorder="1" applyAlignment="1">
      <alignment horizontal="center" vertical="center"/>
    </xf>
    <xf numFmtId="38" fontId="2" fillId="0" borderId="3" xfId="1" applyFont="1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5" xfId="0" applyBorder="1">
      <alignment vertical="center"/>
    </xf>
    <xf numFmtId="38" fontId="5" fillId="2" borderId="1" xfId="1" applyFont="1" applyFill="1" applyBorder="1" applyAlignment="1" applyProtection="1">
      <alignment horizontal="right" vertical="center" shrinkToFit="1"/>
      <protection locked="0"/>
    </xf>
    <xf numFmtId="38" fontId="5" fillId="2" borderId="3" xfId="1" applyFont="1" applyFill="1" applyBorder="1" applyAlignment="1" applyProtection="1">
      <alignment horizontal="right" vertical="center" shrinkToFit="1"/>
      <protection locked="0"/>
    </xf>
    <xf numFmtId="38" fontId="5" fillId="2" borderId="8" xfId="1" applyFont="1" applyFill="1" applyBorder="1" applyAlignment="1" applyProtection="1">
      <alignment horizontal="right" vertical="center" shrinkToFit="1"/>
      <protection locked="0"/>
    </xf>
    <xf numFmtId="0" fontId="0" fillId="2" borderId="26" xfId="0" applyFill="1" applyBorder="1">
      <alignment vertical="center"/>
    </xf>
    <xf numFmtId="38" fontId="10" fillId="2" borderId="30" xfId="0" applyNumberFormat="1" applyFont="1" applyFill="1" applyBorder="1">
      <alignment vertical="center"/>
    </xf>
    <xf numFmtId="0" fontId="0" fillId="0" borderId="31" xfId="0" applyBorder="1">
      <alignment vertical="center"/>
    </xf>
    <xf numFmtId="38" fontId="2" fillId="2" borderId="13" xfId="1" applyFont="1" applyFill="1" applyBorder="1" applyAlignment="1" applyProtection="1">
      <alignment horizontal="distributed" vertical="center" indent="1" shrinkToFit="1"/>
      <protection locked="0"/>
    </xf>
    <xf numFmtId="0" fontId="2" fillId="2" borderId="13" xfId="0" applyFont="1" applyFill="1" applyBorder="1" applyAlignment="1" applyProtection="1">
      <alignment horizontal="distributed" vertical="center" indent="1" shrinkToFit="1"/>
      <protection locked="0"/>
    </xf>
    <xf numFmtId="38" fontId="2" fillId="2" borderId="13" xfId="2" applyFont="1" applyFill="1" applyBorder="1" applyAlignment="1" applyProtection="1">
      <alignment horizontal="distributed" vertical="center" indent="1" shrinkToFit="1"/>
      <protection locked="0"/>
    </xf>
    <xf numFmtId="38" fontId="2" fillId="0" borderId="13" xfId="1" applyFont="1" applyBorder="1" applyAlignment="1" applyProtection="1">
      <alignment horizontal="distributed" vertical="center" indent="1" shrinkToFit="1"/>
      <protection locked="0"/>
    </xf>
    <xf numFmtId="0" fontId="2" fillId="0" borderId="13" xfId="0" applyFont="1" applyBorder="1" applyAlignment="1" applyProtection="1">
      <alignment horizontal="distributed" vertical="center" indent="1" shrinkToFit="1"/>
      <protection locked="0"/>
    </xf>
    <xf numFmtId="38" fontId="6" fillId="2" borderId="13" xfId="1" applyFont="1" applyFill="1" applyBorder="1" applyAlignment="1" applyProtection="1">
      <alignment horizontal="distributed" vertical="center" indent="1" shrinkToFit="1"/>
      <protection locked="0"/>
    </xf>
    <xf numFmtId="0" fontId="17" fillId="0" borderId="4" xfId="0" applyFont="1" applyBorder="1" applyAlignment="1">
      <alignment horizontal="left" vertical="center" indent="1"/>
    </xf>
    <xf numFmtId="0" fontId="17" fillId="0" borderId="2" xfId="0" applyFont="1" applyBorder="1" applyAlignment="1">
      <alignment horizontal="left" vertical="center" indent="1"/>
    </xf>
    <xf numFmtId="0" fontId="17" fillId="0" borderId="7" xfId="0" applyFont="1" applyBorder="1" applyAlignment="1">
      <alignment horizontal="left" vertical="center"/>
    </xf>
    <xf numFmtId="0" fontId="17" fillId="0" borderId="11" xfId="0" applyFont="1" applyBorder="1">
      <alignment vertical="center"/>
    </xf>
    <xf numFmtId="0" fontId="17" fillId="0" borderId="16" xfId="0" applyFont="1" applyBorder="1">
      <alignment vertical="center"/>
    </xf>
    <xf numFmtId="0" fontId="17" fillId="0" borderId="25" xfId="0" applyFont="1" applyBorder="1">
      <alignment vertical="center"/>
    </xf>
    <xf numFmtId="0" fontId="17" fillId="0" borderId="15" xfId="0" applyFont="1" applyBorder="1">
      <alignment vertical="center"/>
    </xf>
    <xf numFmtId="0" fontId="17" fillId="0" borderId="10" xfId="0" applyFont="1" applyBorder="1">
      <alignment vertical="center"/>
    </xf>
    <xf numFmtId="0" fontId="17" fillId="0" borderId="17" xfId="0" applyFont="1" applyBorder="1">
      <alignment vertical="center"/>
    </xf>
    <xf numFmtId="0" fontId="17" fillId="0" borderId="27" xfId="0" applyFont="1" applyBorder="1">
      <alignment vertical="center"/>
    </xf>
    <xf numFmtId="0" fontId="16" fillId="0" borderId="25" xfId="0" applyFont="1" applyBorder="1">
      <alignment vertical="center"/>
    </xf>
    <xf numFmtId="0" fontId="16" fillId="0" borderId="15" xfId="0" applyFont="1" applyBorder="1">
      <alignment vertical="center"/>
    </xf>
    <xf numFmtId="38" fontId="2" fillId="2" borderId="33" xfId="1" applyFont="1" applyFill="1" applyBorder="1" applyAlignment="1" applyProtection="1">
      <alignment horizontal="center" vertical="center" shrinkToFit="1"/>
      <protection locked="0"/>
    </xf>
    <xf numFmtId="38" fontId="2" fillId="2" borderId="33" xfId="1" applyFont="1" applyFill="1" applyBorder="1" applyAlignment="1" applyProtection="1">
      <alignment horizontal="right" vertical="center" shrinkToFit="1"/>
      <protection locked="0"/>
    </xf>
    <xf numFmtId="38" fontId="2" fillId="2" borderId="34" xfId="1" applyFont="1" applyFill="1" applyBorder="1" applyAlignment="1" applyProtection="1">
      <alignment horizontal="distributed" vertical="center" indent="1" shrinkToFit="1"/>
      <protection locked="0"/>
    </xf>
    <xf numFmtId="0" fontId="0" fillId="0" borderId="26" xfId="0" applyBorder="1">
      <alignment vertical="center"/>
    </xf>
    <xf numFmtId="0" fontId="14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7" fillId="0" borderId="0" xfId="0" applyFont="1">
      <alignment vertical="center"/>
    </xf>
    <xf numFmtId="0" fontId="16" fillId="0" borderId="0" xfId="0" applyFont="1">
      <alignment vertical="center"/>
    </xf>
    <xf numFmtId="0" fontId="0" fillId="0" borderId="0" xfId="0" applyAlignment="1">
      <alignment horizontal="left" vertical="center"/>
    </xf>
    <xf numFmtId="38" fontId="2" fillId="2" borderId="32" xfId="1" applyFont="1" applyFill="1" applyBorder="1" applyAlignment="1" applyProtection="1">
      <alignment horizontal="distributed" vertical="center" indent="1" shrinkToFit="1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2" borderId="0" xfId="0" applyFont="1" applyFill="1" applyAlignment="1">
      <alignment horizontal="center"/>
    </xf>
    <xf numFmtId="38" fontId="5" fillId="2" borderId="37" xfId="1" applyFont="1" applyFill="1" applyBorder="1" applyAlignment="1" applyProtection="1">
      <alignment horizontal="right" vertical="center" shrinkToFit="1"/>
      <protection locked="0"/>
    </xf>
    <xf numFmtId="38" fontId="5" fillId="2" borderId="38" xfId="1" applyFont="1" applyFill="1" applyBorder="1" applyAlignment="1" applyProtection="1">
      <alignment horizontal="right" vertical="center" shrinkToFit="1"/>
      <protection locked="0"/>
    </xf>
    <xf numFmtId="38" fontId="5" fillId="0" borderId="38" xfId="1" applyFont="1" applyBorder="1" applyAlignment="1" applyProtection="1">
      <alignment horizontal="right" vertical="center" shrinkToFit="1"/>
      <protection locked="0"/>
    </xf>
    <xf numFmtId="38" fontId="5" fillId="2" borderId="12" xfId="1" applyFont="1" applyFill="1" applyBorder="1" applyAlignment="1" applyProtection="1">
      <alignment horizontal="right" vertical="center" shrinkToFit="1"/>
      <protection locked="0"/>
    </xf>
    <xf numFmtId="38" fontId="2" fillId="2" borderId="39" xfId="1" applyFont="1" applyFill="1" applyBorder="1" applyAlignment="1" applyProtection="1">
      <alignment horizontal="distributed" vertical="center" indent="1" shrinkToFit="1"/>
      <protection locked="0"/>
    </xf>
    <xf numFmtId="38" fontId="2" fillId="2" borderId="2" xfId="1" applyFont="1" applyFill="1" applyBorder="1" applyAlignment="1" applyProtection="1">
      <alignment horizontal="distributed" vertical="center" indent="1" shrinkToFit="1"/>
      <protection locked="0"/>
    </xf>
    <xf numFmtId="0" fontId="2" fillId="2" borderId="2" xfId="0" applyFont="1" applyFill="1" applyBorder="1" applyAlignment="1" applyProtection="1">
      <alignment horizontal="distributed" vertical="center" indent="1" shrinkToFit="1"/>
      <protection locked="0"/>
    </xf>
    <xf numFmtId="0" fontId="2" fillId="2" borderId="34" xfId="0" applyFont="1" applyFill="1" applyBorder="1" applyAlignment="1" applyProtection="1">
      <alignment horizontal="distributed" vertical="center" indent="1" shrinkToFit="1"/>
      <protection locked="0"/>
    </xf>
    <xf numFmtId="38" fontId="18" fillId="2" borderId="34" xfId="1" applyFont="1" applyFill="1" applyBorder="1" applyAlignment="1" applyProtection="1">
      <alignment horizontal="left" vertical="center" indent="1"/>
      <protection locked="0"/>
    </xf>
    <xf numFmtId="38" fontId="18" fillId="2" borderId="2" xfId="1" applyFont="1" applyFill="1" applyBorder="1" applyAlignment="1" applyProtection="1">
      <alignment horizontal="left" vertical="center" indent="1"/>
      <protection locked="0"/>
    </xf>
    <xf numFmtId="0" fontId="2" fillId="2" borderId="5" xfId="0" applyFont="1" applyFill="1" applyBorder="1" applyAlignment="1" applyProtection="1">
      <alignment horizontal="distributed" vertical="center" indent="1" shrinkToFit="1"/>
      <protection locked="0"/>
    </xf>
    <xf numFmtId="38" fontId="5" fillId="0" borderId="3" xfId="1" applyFont="1" applyBorder="1" applyAlignment="1" applyProtection="1">
      <alignment horizontal="right" vertical="center" shrinkToFit="1"/>
      <protection locked="0"/>
    </xf>
    <xf numFmtId="38" fontId="2" fillId="2" borderId="40" xfId="1" applyFont="1" applyFill="1" applyBorder="1" applyAlignment="1" applyProtection="1">
      <alignment horizontal="distributed" vertical="center" indent="1" shrinkToFit="1"/>
      <protection locked="0"/>
    </xf>
    <xf numFmtId="38" fontId="2" fillId="2" borderId="41" xfId="1" applyFont="1" applyFill="1" applyBorder="1" applyAlignment="1" applyProtection="1">
      <alignment horizontal="center" vertical="center" shrinkToFit="1"/>
      <protection locked="0"/>
    </xf>
    <xf numFmtId="38" fontId="2" fillId="2" borderId="41" xfId="1" applyFont="1" applyFill="1" applyBorder="1" applyAlignment="1" applyProtection="1">
      <alignment horizontal="right" vertical="center" shrinkToFit="1"/>
      <protection locked="0"/>
    </xf>
    <xf numFmtId="38" fontId="5" fillId="2" borderId="31" xfId="1" applyFont="1" applyFill="1" applyBorder="1" applyAlignment="1" applyProtection="1">
      <alignment horizontal="right" vertical="center" shrinkToFit="1"/>
      <protection locked="0"/>
    </xf>
    <xf numFmtId="38" fontId="5" fillId="2" borderId="41" xfId="1" applyFont="1" applyFill="1" applyBorder="1" applyAlignment="1" applyProtection="1">
      <alignment horizontal="right" vertical="center" shrinkToFit="1"/>
      <protection locked="0"/>
    </xf>
    <xf numFmtId="0" fontId="0" fillId="0" borderId="38" xfId="0" applyBorder="1">
      <alignment vertical="center"/>
    </xf>
    <xf numFmtId="0" fontId="0" fillId="0" borderId="36" xfId="0" applyBorder="1">
      <alignment vertical="center"/>
    </xf>
    <xf numFmtId="0" fontId="0" fillId="0" borderId="2" xfId="0" applyBorder="1">
      <alignment vertical="center"/>
    </xf>
    <xf numFmtId="38" fontId="5" fillId="2" borderId="42" xfId="1" applyFont="1" applyFill="1" applyBorder="1" applyAlignment="1" applyProtection="1">
      <alignment horizontal="right" vertical="center" shrinkToFit="1"/>
      <protection locked="0"/>
    </xf>
    <xf numFmtId="38" fontId="5" fillId="2" borderId="43" xfId="1" applyFont="1" applyFill="1" applyBorder="1" applyAlignment="1" applyProtection="1">
      <alignment horizontal="right" vertical="center" shrinkToFit="1"/>
      <protection locked="0"/>
    </xf>
    <xf numFmtId="38" fontId="18" fillId="0" borderId="2" xfId="1" applyFont="1" applyBorder="1" applyAlignment="1" applyProtection="1">
      <alignment horizontal="left" vertical="center" indent="1"/>
      <protection locked="0"/>
    </xf>
    <xf numFmtId="38" fontId="2" fillId="2" borderId="2" xfId="2" applyFont="1" applyFill="1" applyBorder="1" applyAlignment="1" applyProtection="1">
      <alignment horizontal="distributed" vertical="center" indent="1" shrinkToFit="1"/>
      <protection locked="0"/>
    </xf>
    <xf numFmtId="38" fontId="7" fillId="2" borderId="41" xfId="1" applyFont="1" applyFill="1" applyBorder="1" applyAlignment="1" applyProtection="1">
      <alignment horizontal="left" vertical="center" shrinkToFit="1"/>
      <protection locked="0"/>
    </xf>
    <xf numFmtId="38" fontId="7" fillId="2" borderId="41" xfId="1" applyFont="1" applyFill="1" applyBorder="1" applyAlignment="1" applyProtection="1">
      <alignment horizontal="right" vertical="center" shrinkToFit="1"/>
      <protection locked="0"/>
    </xf>
    <xf numFmtId="38" fontId="7" fillId="2" borderId="3" xfId="1" applyFont="1" applyFill="1" applyBorder="1" applyAlignment="1" applyProtection="1">
      <alignment horizontal="left" vertical="center" shrinkToFit="1"/>
      <protection locked="0"/>
    </xf>
    <xf numFmtId="38" fontId="7" fillId="0" borderId="3" xfId="1" applyFont="1" applyBorder="1" applyAlignment="1" applyProtection="1">
      <alignment horizontal="left" vertical="center" shrinkToFit="1"/>
      <protection locked="0"/>
    </xf>
    <xf numFmtId="38" fontId="7" fillId="0" borderId="3" xfId="1" applyFont="1" applyBorder="1" applyAlignment="1" applyProtection="1">
      <alignment horizontal="right" vertical="center" shrinkToFit="1"/>
      <protection locked="0"/>
    </xf>
    <xf numFmtId="38" fontId="16" fillId="2" borderId="3" xfId="1" applyFont="1" applyFill="1" applyBorder="1" applyAlignment="1" applyProtection="1">
      <alignment horizontal="center" vertical="center" shrinkToFit="1"/>
      <protection locked="0"/>
    </xf>
    <xf numFmtId="38" fontId="2" fillId="2" borderId="5" xfId="1" applyFont="1" applyFill="1" applyBorder="1" applyAlignment="1" applyProtection="1">
      <alignment horizontal="distributed" vertical="center" indent="1" shrinkToFit="1"/>
      <protection locked="0"/>
    </xf>
    <xf numFmtId="38" fontId="2" fillId="3" borderId="35" xfId="1" applyFont="1" applyFill="1" applyBorder="1" applyAlignment="1" applyProtection="1">
      <alignment horizontal="centerContinuous" vertical="center" shrinkToFit="1"/>
      <protection locked="0"/>
    </xf>
    <xf numFmtId="38" fontId="2" fillId="3" borderId="22" xfId="1" applyFont="1" applyFill="1" applyBorder="1" applyAlignment="1" applyProtection="1">
      <alignment horizontal="centerContinuous" vertical="center" shrinkToFit="1"/>
      <protection locked="0"/>
    </xf>
    <xf numFmtId="38" fontId="18" fillId="2" borderId="13" xfId="1" applyFont="1" applyFill="1" applyBorder="1" applyAlignment="1" applyProtection="1">
      <alignment horizontal="left" vertical="center" indent="1"/>
      <protection locked="0"/>
    </xf>
    <xf numFmtId="38" fontId="2" fillId="2" borderId="41" xfId="2" applyFont="1" applyFill="1" applyBorder="1" applyAlignment="1" applyProtection="1">
      <alignment vertical="top" shrinkToFit="1"/>
      <protection locked="0"/>
    </xf>
    <xf numFmtId="38" fontId="5" fillId="2" borderId="33" xfId="1" applyFont="1" applyFill="1" applyBorder="1" applyAlignment="1" applyProtection="1">
      <alignment horizontal="right" vertical="center" shrinkToFit="1"/>
      <protection locked="0"/>
    </xf>
    <xf numFmtId="38" fontId="5" fillId="2" borderId="20" xfId="1" applyFont="1" applyFill="1" applyBorder="1" applyAlignment="1" applyProtection="1">
      <alignment horizontal="right" vertical="center" shrinkToFit="1"/>
      <protection locked="0"/>
    </xf>
    <xf numFmtId="38" fontId="2" fillId="3" borderId="21" xfId="1" applyFont="1" applyFill="1" applyBorder="1" applyAlignment="1" applyProtection="1">
      <alignment horizontal="centerContinuous" vertical="center" shrinkToFit="1"/>
      <protection locked="0"/>
    </xf>
    <xf numFmtId="38" fontId="2" fillId="2" borderId="9" xfId="1" applyFont="1" applyFill="1" applyBorder="1" applyAlignment="1" applyProtection="1">
      <alignment horizontal="distributed" vertical="center" indent="1" shrinkToFit="1"/>
      <protection locked="0"/>
    </xf>
    <xf numFmtId="0" fontId="17" fillId="2" borderId="8" xfId="0" applyFont="1" applyFill="1" applyBorder="1" applyAlignment="1">
      <alignment horizontal="center"/>
    </xf>
    <xf numFmtId="38" fontId="7" fillId="2" borderId="20" xfId="1" applyFont="1" applyFill="1" applyBorder="1" applyAlignment="1" applyProtection="1">
      <alignment horizontal="left" vertical="center" shrinkToFit="1"/>
      <protection locked="0"/>
    </xf>
    <xf numFmtId="38" fontId="7" fillId="2" borderId="20" xfId="1" applyFont="1" applyFill="1" applyBorder="1" applyAlignment="1" applyProtection="1">
      <alignment horizontal="right" vertical="center" shrinkToFit="1"/>
      <protection locked="0"/>
    </xf>
    <xf numFmtId="38" fontId="7" fillId="2" borderId="6" xfId="1" applyFont="1" applyFill="1" applyBorder="1" applyAlignment="1" applyProtection="1">
      <alignment horizontal="right" vertical="center" shrinkToFit="1"/>
      <protection locked="0"/>
    </xf>
    <xf numFmtId="38" fontId="5" fillId="2" borderId="6" xfId="1" applyFont="1" applyFill="1" applyBorder="1" applyAlignment="1" applyProtection="1">
      <alignment horizontal="right" vertical="center" shrinkToFit="1"/>
      <protection locked="0"/>
    </xf>
    <xf numFmtId="38" fontId="16" fillId="3" borderId="6" xfId="1" applyFont="1" applyFill="1" applyBorder="1" applyAlignment="1" applyProtection="1">
      <alignment horizontal="center" vertical="center" shrinkToFit="1"/>
      <protection locked="0"/>
    </xf>
    <xf numFmtId="38" fontId="7" fillId="2" borderId="33" xfId="1" applyFont="1" applyFill="1" applyBorder="1" applyAlignment="1" applyProtection="1">
      <alignment horizontal="left" vertical="center" shrinkToFit="1"/>
      <protection locked="0"/>
    </xf>
    <xf numFmtId="38" fontId="7" fillId="2" borderId="33" xfId="1" applyFont="1" applyFill="1" applyBorder="1" applyAlignment="1" applyProtection="1">
      <alignment horizontal="right" vertical="center" shrinkToFit="1"/>
      <protection locked="0"/>
    </xf>
    <xf numFmtId="38" fontId="2" fillId="2" borderId="11" xfId="1" applyFont="1" applyFill="1" applyBorder="1" applyAlignment="1" applyProtection="1">
      <alignment horizontal="distributed" vertical="center" indent="1" shrinkToFit="1"/>
      <protection locked="0"/>
    </xf>
    <xf numFmtId="38" fontId="33" fillId="2" borderId="30" xfId="0" applyNumberFormat="1" applyFont="1" applyFill="1" applyBorder="1">
      <alignment vertical="center"/>
    </xf>
    <xf numFmtId="38" fontId="5" fillId="2" borderId="41" xfId="1" applyFont="1" applyFill="1" applyBorder="1" applyAlignment="1" applyProtection="1">
      <alignment vertical="top" shrinkToFit="1"/>
      <protection locked="0"/>
    </xf>
    <xf numFmtId="38" fontId="2" fillId="2" borderId="0" xfId="1" applyFont="1" applyFill="1" applyAlignment="1" applyProtection="1">
      <alignment horizontal="center" vertical="center" shrinkToFit="1"/>
      <protection locked="0"/>
    </xf>
    <xf numFmtId="38" fontId="10" fillId="2" borderId="0" xfId="0" applyNumberFormat="1" applyFont="1" applyFill="1" applyAlignment="1">
      <alignment vertical="center" shrinkToFit="1"/>
    </xf>
    <xf numFmtId="38" fontId="10" fillId="2" borderId="26" xfId="0" applyNumberFormat="1" applyFont="1" applyFill="1" applyBorder="1">
      <alignment vertical="center"/>
    </xf>
    <xf numFmtId="0" fontId="17" fillId="2" borderId="34" xfId="0" applyFont="1" applyFill="1" applyBorder="1" applyAlignment="1">
      <alignment horizontal="center"/>
    </xf>
    <xf numFmtId="38" fontId="15" fillId="2" borderId="3" xfId="1" applyFont="1" applyFill="1" applyBorder="1" applyAlignment="1" applyProtection="1">
      <alignment horizontal="left" vertical="center" indent="1"/>
      <protection locked="0"/>
    </xf>
    <xf numFmtId="38" fontId="5" fillId="2" borderId="9" xfId="1" applyFont="1" applyFill="1" applyBorder="1" applyAlignment="1" applyProtection="1">
      <alignment horizontal="right" vertical="center" shrinkToFit="1"/>
      <protection locked="0"/>
    </xf>
    <xf numFmtId="38" fontId="7" fillId="2" borderId="8" xfId="1" applyFont="1" applyFill="1" applyBorder="1" applyAlignment="1" applyProtection="1">
      <alignment horizontal="left" vertical="center" shrinkToFit="1"/>
      <protection locked="0"/>
    </xf>
    <xf numFmtId="38" fontId="7" fillId="2" borderId="27" xfId="1" applyFont="1" applyFill="1" applyBorder="1" applyAlignment="1" applyProtection="1">
      <alignment horizontal="right" vertical="center" shrinkToFit="1"/>
      <protection locked="0"/>
    </xf>
    <xf numFmtId="38" fontId="7" fillId="2" borderId="11" xfId="1" applyFont="1" applyFill="1" applyBorder="1" applyAlignment="1" applyProtection="1">
      <alignment horizontal="right" vertical="center" shrinkToFit="1"/>
      <protection locked="0"/>
    </xf>
    <xf numFmtId="38" fontId="5" fillId="2" borderId="44" xfId="1" applyFont="1" applyFill="1" applyBorder="1" applyAlignment="1" applyProtection="1">
      <alignment horizontal="right" vertical="center" shrinkToFit="1"/>
      <protection locked="0"/>
    </xf>
    <xf numFmtId="38" fontId="7" fillId="2" borderId="25" xfId="1" applyFont="1" applyFill="1" applyBorder="1" applyAlignment="1" applyProtection="1">
      <alignment horizontal="right" vertical="center" shrinkToFit="1"/>
      <protection locked="0"/>
    </xf>
    <xf numFmtId="38" fontId="7" fillId="2" borderId="0" xfId="1" applyFont="1" applyFill="1" applyAlignment="1" applyProtection="1">
      <alignment horizontal="right" vertical="center" shrinkToFit="1"/>
      <protection locked="0"/>
    </xf>
    <xf numFmtId="38" fontId="5" fillId="2" borderId="26" xfId="1" applyFont="1" applyFill="1" applyBorder="1" applyAlignment="1" applyProtection="1">
      <alignment horizontal="right" vertical="center" shrinkToFit="1"/>
      <protection locked="0"/>
    </xf>
    <xf numFmtId="38" fontId="7" fillId="2" borderId="31" xfId="1" applyFont="1" applyFill="1" applyBorder="1" applyAlignment="1" applyProtection="1">
      <alignment horizontal="right" vertical="center" shrinkToFit="1"/>
      <protection locked="0"/>
    </xf>
    <xf numFmtId="38" fontId="7" fillId="2" borderId="7" xfId="1" applyFont="1" applyFill="1" applyBorder="1" applyAlignment="1" applyProtection="1">
      <alignment horizontal="right" vertical="center" shrinkToFit="1"/>
      <protection locked="0"/>
    </xf>
    <xf numFmtId="38" fontId="16" fillId="2" borderId="0" xfId="1" applyFont="1" applyFill="1" applyAlignment="1" applyProtection="1">
      <alignment horizontal="center" vertical="center" shrinkToFit="1"/>
      <protection locked="0"/>
    </xf>
    <xf numFmtId="0" fontId="17" fillId="0" borderId="3" xfId="0" applyFont="1" applyBorder="1" applyAlignment="1">
      <alignment horizontal="left" vertical="center" indent="1"/>
    </xf>
    <xf numFmtId="0" fontId="17" fillId="0" borderId="0" xfId="0" applyFont="1" applyAlignment="1">
      <alignment horizontal="left" vertical="center" indent="1"/>
    </xf>
    <xf numFmtId="38" fontId="34" fillId="2" borderId="39" xfId="1" applyFont="1" applyFill="1" applyBorder="1" applyAlignment="1" applyProtection="1">
      <alignment horizontal="distributed" vertical="center" indent="1" shrinkToFit="1"/>
      <protection locked="0"/>
    </xf>
    <xf numFmtId="38" fontId="34" fillId="0" borderId="2" xfId="1" applyFont="1" applyBorder="1" applyAlignment="1" applyProtection="1">
      <alignment horizontal="distributed" vertical="center" indent="1" shrinkToFit="1"/>
      <protection locked="0"/>
    </xf>
    <xf numFmtId="38" fontId="15" fillId="2" borderId="2" xfId="1" applyFont="1" applyFill="1" applyBorder="1" applyAlignment="1" applyProtection="1">
      <alignment horizontal="left" vertical="center" indent="1"/>
      <protection locked="0"/>
    </xf>
    <xf numFmtId="0" fontId="26" fillId="0" borderId="25" xfId="3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38" fontId="2" fillId="2" borderId="35" xfId="1" applyFont="1" applyFill="1" applyBorder="1" applyAlignment="1" applyProtection="1">
      <alignment horizontal="center" vertical="center" shrinkToFit="1"/>
      <protection locked="0"/>
    </xf>
    <xf numFmtId="38" fontId="2" fillId="2" borderId="22" xfId="1" applyFont="1" applyFill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26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17" fillId="0" borderId="0" xfId="0" applyFont="1" applyAlignment="1">
      <alignment horizontal="left" vertical="center" indent="14"/>
    </xf>
    <xf numFmtId="0" fontId="17" fillId="0" borderId="26" xfId="0" applyFont="1" applyBorder="1" applyAlignment="1">
      <alignment horizontal="left" vertical="center" indent="14"/>
    </xf>
    <xf numFmtId="0" fontId="16" fillId="0" borderId="0" xfId="0" applyFont="1" applyAlignment="1">
      <alignment horizontal="right" vertical="center"/>
    </xf>
    <xf numFmtId="0" fontId="16" fillId="0" borderId="26" xfId="0" applyFont="1" applyBorder="1" applyAlignment="1">
      <alignment horizontal="right" vertical="center"/>
    </xf>
    <xf numFmtId="0" fontId="17" fillId="2" borderId="0" xfId="0" applyFont="1" applyFill="1" applyAlignment="1">
      <alignment horizontal="left" vertical="center" indent="14"/>
    </xf>
    <xf numFmtId="0" fontId="17" fillId="2" borderId="26" xfId="0" applyFont="1" applyFill="1" applyBorder="1" applyAlignment="1">
      <alignment horizontal="left" vertical="center" indent="14"/>
    </xf>
    <xf numFmtId="0" fontId="16" fillId="2" borderId="0" xfId="0" applyFont="1" applyFill="1" applyAlignment="1">
      <alignment horizontal="right" vertical="center"/>
    </xf>
    <xf numFmtId="0" fontId="16" fillId="2" borderId="26" xfId="0" applyFont="1" applyFill="1" applyBorder="1" applyAlignment="1">
      <alignment horizontal="right" vertical="center"/>
    </xf>
    <xf numFmtId="0" fontId="35" fillId="0" borderId="12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0" fillId="0" borderId="25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5" xfId="0" applyFont="1" applyBorder="1" applyAlignment="1">
      <alignment horizontal="left" vertical="center"/>
    </xf>
    <xf numFmtId="176" fontId="16" fillId="0" borderId="25" xfId="0" applyNumberFormat="1" applyFont="1" applyBorder="1" applyAlignment="1">
      <alignment horizontal="left" vertical="center"/>
    </xf>
    <xf numFmtId="176" fontId="16" fillId="0" borderId="0" xfId="0" applyNumberFormat="1" applyFont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177" fontId="22" fillId="0" borderId="28" xfId="0" applyNumberFormat="1" applyFont="1" applyBorder="1" applyAlignment="1">
      <alignment horizontal="right" vertical="center"/>
    </xf>
    <xf numFmtId="177" fontId="22" fillId="0" borderId="10" xfId="0" applyNumberFormat="1" applyFont="1" applyBorder="1" applyAlignment="1">
      <alignment horizontal="right" vertical="center"/>
    </xf>
    <xf numFmtId="38" fontId="23" fillId="0" borderId="25" xfId="0" applyNumberFormat="1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28" xfId="0" applyFont="1" applyBorder="1" applyAlignment="1">
      <alignment horizontal="center" vertical="center" shrinkToFit="1"/>
    </xf>
    <xf numFmtId="0" fontId="23" fillId="0" borderId="10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</cellXfs>
  <cellStyles count="4">
    <cellStyle name="ハイパーリンク" xfId="3" builtinId="8"/>
    <cellStyle name="桁区切り_部数作成表　平成１２年８月作成" xfId="1" xr:uid="{00000000-0005-0000-0000-000000000000}"/>
    <cellStyle name="桁区切り_部数作成表　平成１２年８月作成 2" xfId="2" xr:uid="{00000000-0005-0000-0000-000001000000}"/>
    <cellStyle name="標準" xfId="0" builtinId="0"/>
  </cellStyles>
  <dxfs count="60">
    <dxf>
      <font>
        <b/>
        <i val="0"/>
        <color theme="3" tint="-0.24994659260841701"/>
      </font>
      <fill>
        <patternFill patternType="none">
          <bgColor auto="1"/>
        </patternFill>
      </fill>
    </dxf>
    <dxf>
      <font>
        <b/>
        <i val="0"/>
        <color rgb="FF0000FF"/>
      </font>
    </dxf>
    <dxf>
      <font>
        <b/>
        <i val="0"/>
        <color auto="1"/>
      </font>
      <fill>
        <patternFill patternType="none">
          <bgColor auto="1"/>
        </patternFill>
      </fill>
    </dxf>
    <dxf>
      <font>
        <color rgb="FFFF0000"/>
      </font>
      <fill>
        <patternFill>
          <fgColor theme="8" tint="0.59996337778862885"/>
        </patternFill>
      </fill>
    </dxf>
    <dxf>
      <font>
        <b/>
        <i val="0"/>
        <color theme="3" tint="-0.24994659260841701"/>
      </font>
      <fill>
        <patternFill patternType="none">
          <bgColor auto="1"/>
        </patternFill>
      </fill>
    </dxf>
    <dxf>
      <font>
        <color rgb="FFFF0000"/>
      </font>
      <fill>
        <patternFill>
          <fgColor theme="8" tint="0.59996337778862885"/>
        </patternFill>
      </fill>
    </dxf>
    <dxf>
      <font>
        <b/>
        <i val="0"/>
        <color auto="1"/>
      </font>
      <fill>
        <patternFill patternType="none">
          <bgColor auto="1"/>
        </patternFill>
      </fill>
    </dxf>
    <dxf>
      <font>
        <b/>
        <i val="0"/>
        <color rgb="FF0000FF"/>
      </font>
    </dxf>
    <dxf>
      <font>
        <color rgb="FFFF0000"/>
      </font>
      <fill>
        <patternFill>
          <fgColor theme="8" tint="0.59996337778862885"/>
        </patternFill>
      </fill>
    </dxf>
    <dxf>
      <font>
        <b/>
        <i val="0"/>
        <color auto="1"/>
      </font>
      <fill>
        <patternFill patternType="none">
          <bgColor auto="1"/>
        </patternFill>
      </fill>
    </dxf>
    <dxf>
      <font>
        <b/>
        <i val="0"/>
        <color rgb="FF0000FF"/>
      </font>
    </dxf>
    <dxf>
      <font>
        <b/>
        <i val="0"/>
        <color theme="3" tint="-0.24994659260841701"/>
      </font>
      <fill>
        <patternFill patternType="none">
          <bgColor auto="1"/>
        </patternFill>
      </fill>
    </dxf>
    <dxf>
      <font>
        <b/>
        <i val="0"/>
        <color theme="3" tint="-0.24994659260841701"/>
      </font>
      <fill>
        <patternFill patternType="none">
          <bgColor auto="1"/>
        </patternFill>
      </fill>
    </dxf>
    <dxf>
      <font>
        <b/>
        <i val="0"/>
        <color rgb="FF0000FF"/>
      </font>
    </dxf>
    <dxf>
      <font>
        <b/>
        <i val="0"/>
        <color auto="1"/>
      </font>
      <fill>
        <patternFill patternType="none">
          <bgColor auto="1"/>
        </patternFill>
      </fill>
    </dxf>
    <dxf>
      <font>
        <color rgb="FFFF0000"/>
      </font>
      <fill>
        <patternFill>
          <fgColor theme="8" tint="0.59996337778862885"/>
        </patternFill>
      </fill>
    </dxf>
    <dxf>
      <font>
        <color rgb="FFFF0000"/>
      </font>
      <fill>
        <patternFill>
          <fgColor theme="8" tint="0.59996337778862885"/>
        </patternFill>
      </fill>
    </dxf>
    <dxf>
      <font>
        <b/>
        <i val="0"/>
        <color theme="3" tint="-0.24994659260841701"/>
      </font>
      <fill>
        <patternFill patternType="none">
          <bgColor auto="1"/>
        </patternFill>
      </fill>
    </dxf>
    <dxf>
      <font>
        <b/>
        <i val="0"/>
        <color rgb="FF0000FF"/>
      </font>
    </dxf>
    <dxf>
      <font>
        <b/>
        <i val="0"/>
        <color auto="1"/>
      </font>
      <fill>
        <patternFill patternType="none">
          <bgColor auto="1"/>
        </patternFill>
      </fill>
    </dxf>
    <dxf>
      <font>
        <b/>
        <i val="0"/>
        <color theme="3" tint="-0.24994659260841701"/>
      </font>
      <fill>
        <patternFill patternType="none">
          <bgColor auto="1"/>
        </patternFill>
      </fill>
    </dxf>
    <dxf>
      <font>
        <b/>
        <i val="0"/>
        <color rgb="FF0000FF"/>
      </font>
    </dxf>
    <dxf>
      <font>
        <b/>
        <i val="0"/>
        <color auto="1"/>
      </font>
      <fill>
        <patternFill patternType="none">
          <bgColor auto="1"/>
        </patternFill>
      </fill>
    </dxf>
    <dxf>
      <font>
        <color rgb="FFFF0000"/>
      </font>
      <fill>
        <patternFill>
          <fgColor theme="8" tint="0.59996337778862885"/>
        </patternFill>
      </fill>
    </dxf>
    <dxf>
      <font>
        <color rgb="FFFF0000"/>
      </font>
      <fill>
        <patternFill>
          <fgColor theme="8" tint="0.59996337778862885"/>
        </patternFill>
      </fill>
    </dxf>
    <dxf>
      <font>
        <b/>
        <i val="0"/>
        <color rgb="FF0000FF"/>
      </font>
    </dxf>
    <dxf>
      <font>
        <b/>
        <i val="0"/>
        <color auto="1"/>
      </font>
      <fill>
        <patternFill patternType="none">
          <bgColor auto="1"/>
        </patternFill>
      </fill>
    </dxf>
    <dxf>
      <font>
        <b/>
        <i val="0"/>
        <color theme="3" tint="-0.24994659260841701"/>
      </font>
      <fill>
        <patternFill patternType="none">
          <bgColor auto="1"/>
        </patternFill>
      </fill>
    </dxf>
    <dxf>
      <font>
        <b/>
        <i val="0"/>
        <color rgb="FF0000FF"/>
      </font>
    </dxf>
    <dxf>
      <font>
        <b/>
        <i val="0"/>
        <color auto="1"/>
      </font>
      <fill>
        <patternFill patternType="none">
          <bgColor auto="1"/>
        </patternFill>
      </fill>
    </dxf>
    <dxf>
      <font>
        <color rgb="FFFF0000"/>
      </font>
      <fill>
        <patternFill>
          <fgColor theme="8" tint="0.59996337778862885"/>
        </patternFill>
      </fill>
    </dxf>
    <dxf>
      <font>
        <b/>
        <i val="0"/>
        <color theme="3" tint="-0.24994659260841701"/>
      </font>
      <fill>
        <patternFill patternType="none">
          <bgColor auto="1"/>
        </patternFill>
      </fill>
    </dxf>
    <dxf>
      <font>
        <b/>
        <i val="0"/>
        <color theme="3" tint="-0.24994659260841701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 patternType="none">
          <bgColor auto="1"/>
        </patternFill>
      </fill>
    </dxf>
    <dxf>
      <font>
        <b/>
        <i val="0"/>
        <color rgb="FF0000FF"/>
      </font>
    </dxf>
    <dxf>
      <font>
        <color rgb="FFFF0000"/>
      </font>
      <fill>
        <patternFill>
          <fgColor theme="8" tint="0.59996337778862885"/>
        </patternFill>
      </fill>
    </dxf>
    <dxf>
      <font>
        <b/>
        <i val="0"/>
        <color theme="3" tint="-0.24994659260841701"/>
      </font>
      <fill>
        <patternFill patternType="none">
          <bgColor auto="1"/>
        </patternFill>
      </fill>
    </dxf>
    <dxf>
      <font>
        <color rgb="FFFF0000"/>
      </font>
      <fill>
        <patternFill>
          <fgColor theme="8" tint="0.59996337778862885"/>
        </patternFill>
      </fill>
    </dxf>
    <dxf>
      <font>
        <b/>
        <i val="0"/>
        <color auto="1"/>
      </font>
      <fill>
        <patternFill patternType="none">
          <bgColor auto="1"/>
        </patternFill>
      </fill>
    </dxf>
    <dxf>
      <font>
        <b/>
        <i val="0"/>
        <color rgb="FF0000FF"/>
      </font>
    </dxf>
    <dxf>
      <font>
        <color rgb="FFFF0000"/>
      </font>
      <fill>
        <patternFill>
          <fgColor theme="8" tint="0.59996337778862885"/>
        </patternFill>
      </fill>
    </dxf>
    <dxf>
      <font>
        <b/>
        <i val="0"/>
        <color theme="3" tint="-0.24994659260841701"/>
      </font>
      <fill>
        <patternFill patternType="none">
          <bgColor auto="1"/>
        </patternFill>
      </fill>
    </dxf>
    <dxf>
      <font>
        <b/>
        <i val="0"/>
        <color rgb="FF0000FF"/>
      </font>
    </dxf>
    <dxf>
      <font>
        <b/>
        <i val="0"/>
        <color auto="1"/>
      </font>
      <fill>
        <patternFill patternType="none">
          <bgColor auto="1"/>
        </patternFill>
      </fill>
    </dxf>
    <dxf>
      <font>
        <color rgb="FFFF0000"/>
      </font>
      <fill>
        <patternFill>
          <fgColor theme="8" tint="0.59996337778862885"/>
        </patternFill>
      </fill>
    </dxf>
    <dxf>
      <font>
        <b/>
        <i val="0"/>
        <color rgb="FF0000FF"/>
      </font>
    </dxf>
    <dxf>
      <font>
        <b/>
        <i val="0"/>
        <color auto="1"/>
      </font>
      <fill>
        <patternFill patternType="none">
          <bgColor auto="1"/>
        </patternFill>
      </fill>
    </dxf>
    <dxf>
      <font>
        <b/>
        <i val="0"/>
        <color theme="3" tint="-0.24994659260841701"/>
      </font>
      <fill>
        <patternFill patternType="none">
          <bgColor auto="1"/>
        </patternFill>
      </fill>
    </dxf>
    <dxf>
      <font>
        <b/>
        <i val="0"/>
        <color theme="3" tint="-0.24994659260841701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 patternType="none">
          <bgColor auto="1"/>
        </patternFill>
      </fill>
    </dxf>
    <dxf>
      <font>
        <color rgb="FFFF0000"/>
      </font>
      <fill>
        <patternFill>
          <fgColor theme="8" tint="0.59996337778862885"/>
        </patternFill>
      </fill>
    </dxf>
    <dxf>
      <font>
        <b/>
        <i val="0"/>
        <color rgb="FF0000FF"/>
      </font>
    </dxf>
    <dxf>
      <font>
        <b/>
        <i val="0"/>
        <color theme="3" tint="-0.24994659260841701"/>
      </font>
      <fill>
        <patternFill patternType="none">
          <bgColor auto="1"/>
        </patternFill>
      </fill>
    </dxf>
    <dxf>
      <font>
        <color rgb="FFFF0000"/>
      </font>
      <fill>
        <patternFill>
          <fgColor theme="8" tint="0.59996337778862885"/>
        </patternFill>
      </fill>
    </dxf>
    <dxf>
      <font>
        <b/>
        <i val="0"/>
        <color auto="1"/>
      </font>
      <fill>
        <patternFill patternType="none">
          <bgColor auto="1"/>
        </patternFill>
      </fill>
    </dxf>
    <dxf>
      <font>
        <b/>
        <i val="0"/>
        <color rgb="FF0000FF"/>
      </font>
    </dxf>
    <dxf>
      <font>
        <b/>
        <i val="0"/>
        <color auto="1"/>
      </font>
      <fill>
        <patternFill patternType="none">
          <bgColor auto="1"/>
        </patternFill>
      </fill>
    </dxf>
    <dxf>
      <font>
        <b/>
        <i val="0"/>
        <color rgb="FF0000FF"/>
      </font>
    </dxf>
    <dxf>
      <font>
        <b/>
        <i val="0"/>
        <color theme="3" tint="-0.24994659260841701"/>
      </font>
      <fill>
        <patternFill patternType="none">
          <bgColor auto="1"/>
        </patternFill>
      </fill>
    </dxf>
    <dxf>
      <font>
        <color rgb="FFFF0000"/>
      </font>
      <fill>
        <patternFill>
          <fgColor theme="8" tint="0.59996337778862885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AH61"/>
  <sheetViews>
    <sheetView showGridLines="0" showZeros="0" tabSelected="1" zoomScale="70" zoomScaleNormal="70" workbookViewId="0">
      <selection activeCell="D13" sqref="D13:D14"/>
    </sheetView>
  </sheetViews>
  <sheetFormatPr defaultRowHeight="17.649999999999999"/>
  <cols>
    <col min="2" max="2" width="9.125" customWidth="1"/>
    <col min="3" max="5" width="5.75" customWidth="1"/>
    <col min="6" max="6" width="28.125" customWidth="1"/>
    <col min="7" max="7" width="7.9375" style="18" bestFit="1" customWidth="1"/>
    <col min="8" max="8" width="8" bestFit="1" customWidth="1"/>
    <col min="9" max="9" width="12.0625" customWidth="1"/>
    <col min="10" max="10" width="15.6875" customWidth="1"/>
    <col min="11" max="11" width="7.3125" customWidth="1"/>
    <col min="12" max="12" width="9.375" customWidth="1"/>
    <col min="13" max="13" width="24.125" customWidth="1"/>
    <col min="14" max="14" width="9.9375" style="18" bestFit="1" customWidth="1"/>
    <col min="15" max="15" width="9.25" bestFit="1" customWidth="1"/>
    <col min="16" max="16" width="12.0625" customWidth="1"/>
    <col min="17" max="17" width="15.6875" customWidth="1"/>
    <col min="18" max="18" width="7.3125" customWidth="1"/>
    <col min="19" max="19" width="9.375" customWidth="1"/>
    <col min="20" max="20" width="23.875" customWidth="1"/>
    <col min="21" max="21" width="9" style="18"/>
    <col min="22" max="22" width="10.5" bestFit="1" customWidth="1"/>
    <col min="23" max="23" width="12.0625" customWidth="1"/>
    <col min="24" max="24" width="15.6875" customWidth="1"/>
    <col min="25" max="25" width="7.3125" customWidth="1"/>
    <col min="26" max="26" width="9.375" customWidth="1"/>
    <col min="27" max="27" width="23.375" customWidth="1"/>
    <col min="28" max="28" width="9" style="18"/>
    <col min="29" max="29" width="10.5" bestFit="1" customWidth="1"/>
    <col min="30" max="30" width="12.0625" customWidth="1"/>
  </cols>
  <sheetData>
    <row r="1" spans="2:34" ht="18.75" customHeight="1">
      <c r="B1" s="175" t="s">
        <v>228</v>
      </c>
      <c r="C1" s="176"/>
      <c r="D1" s="176"/>
      <c r="E1" s="176"/>
      <c r="F1" s="176"/>
      <c r="G1" s="28"/>
      <c r="H1" s="6"/>
      <c r="I1" s="6"/>
      <c r="J1" s="6"/>
      <c r="K1" s="6"/>
      <c r="L1" s="6"/>
      <c r="M1" s="6"/>
      <c r="N1" s="28"/>
      <c r="O1" s="6"/>
      <c r="P1" s="6"/>
      <c r="Q1" s="6"/>
      <c r="R1" s="6"/>
      <c r="S1" s="6"/>
      <c r="T1" s="161" t="s">
        <v>268</v>
      </c>
      <c r="U1" s="161"/>
      <c r="V1" s="161"/>
      <c r="W1" s="161"/>
      <c r="X1" s="161"/>
      <c r="Y1" s="161"/>
      <c r="Z1" s="161"/>
      <c r="AA1" s="161"/>
      <c r="AB1" s="161"/>
      <c r="AC1" s="161"/>
      <c r="AD1" s="162"/>
      <c r="AE1" s="5"/>
      <c r="AF1" s="5"/>
      <c r="AG1" s="5"/>
      <c r="AH1" s="5"/>
    </row>
    <row r="2" spans="2:34" ht="18.75" customHeight="1">
      <c r="B2" s="177"/>
      <c r="C2" s="178"/>
      <c r="D2" s="178"/>
      <c r="E2" s="178"/>
      <c r="F2" s="178"/>
      <c r="G2" s="165" t="s">
        <v>229</v>
      </c>
      <c r="H2" s="165"/>
      <c r="I2" s="165"/>
      <c r="J2" s="165"/>
      <c r="K2" s="165"/>
      <c r="L2" s="165"/>
      <c r="M2" s="165"/>
      <c r="N2" s="165"/>
      <c r="O2" s="165"/>
      <c r="P2" s="165"/>
      <c r="Q2" s="69"/>
      <c r="R2" s="69"/>
      <c r="S2" s="69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4"/>
      <c r="AE2" s="5"/>
      <c r="AF2" s="5"/>
      <c r="AG2" s="5"/>
      <c r="AH2" s="5"/>
    </row>
    <row r="3" spans="2:34" ht="19.5" customHeight="1">
      <c r="B3" s="177"/>
      <c r="C3" s="178"/>
      <c r="D3" s="178"/>
      <c r="E3" s="178"/>
      <c r="F3" s="178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69"/>
      <c r="R3" s="69"/>
      <c r="S3" s="69"/>
      <c r="T3" s="59"/>
      <c r="U3" s="167"/>
      <c r="V3" s="167"/>
      <c r="W3" s="167"/>
      <c r="X3" s="167"/>
      <c r="Y3" s="167"/>
      <c r="Z3" s="167"/>
      <c r="AA3" s="167"/>
      <c r="AB3" s="167"/>
      <c r="AC3" s="167"/>
      <c r="AD3" s="168"/>
    </row>
    <row r="4" spans="2:34" ht="19.5" customHeight="1">
      <c r="B4" s="30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69"/>
      <c r="R4" s="69"/>
      <c r="S4" s="69"/>
      <c r="T4" s="59"/>
      <c r="U4" s="169"/>
      <c r="V4" s="169"/>
      <c r="W4" s="169"/>
      <c r="X4" s="169"/>
      <c r="Y4" s="169"/>
      <c r="Z4" s="169"/>
      <c r="AA4" s="169"/>
      <c r="AB4" s="169"/>
      <c r="AC4" s="169"/>
      <c r="AD4" s="170"/>
    </row>
    <row r="5" spans="2:34" ht="19.5" customHeight="1">
      <c r="B5" s="3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167" t="s">
        <v>44</v>
      </c>
      <c r="V5" s="167"/>
      <c r="W5" s="167"/>
      <c r="X5" s="167"/>
      <c r="Y5" s="167"/>
      <c r="Z5" s="167"/>
      <c r="AA5" s="167"/>
      <c r="AB5" s="167"/>
      <c r="AC5" s="167"/>
      <c r="AD5" s="168"/>
    </row>
    <row r="6" spans="2:34" ht="19.5" customHeight="1">
      <c r="B6" s="3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169" t="s">
        <v>45</v>
      </c>
      <c r="V6" s="169"/>
      <c r="W6" s="169"/>
      <c r="X6" s="169"/>
      <c r="Y6" s="169"/>
      <c r="Z6" s="169"/>
      <c r="AA6" s="169"/>
      <c r="AB6" s="169"/>
      <c r="AC6" s="169"/>
      <c r="AD6" s="170"/>
    </row>
    <row r="7" spans="2:34" ht="19.5" customHeight="1">
      <c r="B7" s="30"/>
      <c r="F7" s="166" t="s">
        <v>265</v>
      </c>
      <c r="G7" s="166"/>
      <c r="H7" s="166"/>
      <c r="I7" s="166"/>
      <c r="J7" s="70"/>
      <c r="K7" s="70"/>
      <c r="L7" s="70"/>
      <c r="M7" s="61"/>
      <c r="N7" s="62"/>
      <c r="O7" s="61"/>
      <c r="P7" s="61"/>
      <c r="Q7" s="61"/>
      <c r="R7" s="61"/>
      <c r="S7" s="61"/>
      <c r="T7" s="61"/>
      <c r="U7" s="171" t="s">
        <v>46</v>
      </c>
      <c r="V7" s="171"/>
      <c r="W7" s="171"/>
      <c r="X7" s="171"/>
      <c r="Y7" s="171"/>
      <c r="Z7" s="171"/>
      <c r="AA7" s="171"/>
      <c r="AB7" s="171"/>
      <c r="AC7" s="171"/>
      <c r="AD7" s="172"/>
    </row>
    <row r="8" spans="2:34" ht="19.5" customHeight="1">
      <c r="B8" s="30"/>
      <c r="F8" s="166"/>
      <c r="G8" s="166"/>
      <c r="H8" s="166"/>
      <c r="I8" s="166"/>
      <c r="J8" s="70"/>
      <c r="K8" s="70"/>
      <c r="L8" s="70"/>
      <c r="M8" s="61"/>
      <c r="N8" s="62"/>
      <c r="O8" s="61"/>
      <c r="P8" s="61"/>
      <c r="Q8" s="61"/>
      <c r="R8" s="61"/>
      <c r="S8" s="61"/>
      <c r="T8" s="61"/>
      <c r="U8" s="173" t="s">
        <v>47</v>
      </c>
      <c r="V8" s="173"/>
      <c r="W8" s="173"/>
      <c r="X8" s="173"/>
      <c r="Y8" s="173"/>
      <c r="Z8" s="173"/>
      <c r="AA8" s="173"/>
      <c r="AB8" s="173"/>
      <c r="AC8" s="173"/>
      <c r="AD8" s="174"/>
    </row>
    <row r="9" spans="2:34" ht="19.5" customHeight="1" thickBot="1">
      <c r="B9" s="88"/>
      <c r="C9" s="89"/>
      <c r="D9" s="89"/>
      <c r="E9" s="90"/>
      <c r="F9" s="110" t="s">
        <v>189</v>
      </c>
      <c r="G9" s="110" t="s">
        <v>190</v>
      </c>
      <c r="H9" s="110" t="s">
        <v>191</v>
      </c>
      <c r="I9" s="110" t="s">
        <v>192</v>
      </c>
      <c r="J9" s="110" t="s">
        <v>255</v>
      </c>
      <c r="K9" s="110" t="s">
        <v>191</v>
      </c>
      <c r="L9" s="110" t="s">
        <v>193</v>
      </c>
      <c r="M9" s="110" t="s">
        <v>189</v>
      </c>
      <c r="N9" s="110" t="s">
        <v>190</v>
      </c>
      <c r="O9" s="110" t="s">
        <v>191</v>
      </c>
      <c r="P9" s="110" t="s">
        <v>192</v>
      </c>
      <c r="Q9" s="110" t="s">
        <v>255</v>
      </c>
      <c r="R9" s="110" t="s">
        <v>191</v>
      </c>
      <c r="S9" s="110" t="s">
        <v>193</v>
      </c>
      <c r="T9" s="110" t="s">
        <v>189</v>
      </c>
      <c r="U9" s="110" t="s">
        <v>190</v>
      </c>
      <c r="V9" s="110" t="s">
        <v>191</v>
      </c>
      <c r="W9" s="110" t="s">
        <v>192</v>
      </c>
      <c r="X9" s="110" t="s">
        <v>255</v>
      </c>
      <c r="Y9" s="110" t="s">
        <v>191</v>
      </c>
      <c r="Z9" s="110" t="s">
        <v>193</v>
      </c>
      <c r="AA9" s="124" t="s">
        <v>189</v>
      </c>
      <c r="AB9" s="110" t="s">
        <v>190</v>
      </c>
      <c r="AC9" s="110" t="s">
        <v>191</v>
      </c>
      <c r="AD9" s="110" t="s">
        <v>192</v>
      </c>
    </row>
    <row r="10" spans="2:34" ht="22.5" customHeight="1">
      <c r="B10" s="150" t="s">
        <v>28</v>
      </c>
      <c r="C10" s="143"/>
      <c r="D10" s="63"/>
      <c r="E10" s="49"/>
      <c r="F10" s="83" t="s">
        <v>140</v>
      </c>
      <c r="G10" s="84" t="s">
        <v>10</v>
      </c>
      <c r="H10" s="85">
        <v>1570</v>
      </c>
      <c r="I10" s="86"/>
      <c r="J10" s="95" t="s">
        <v>194</v>
      </c>
      <c r="K10" s="96">
        <v>100</v>
      </c>
      <c r="L10" s="87"/>
      <c r="M10" s="109" t="s">
        <v>245</v>
      </c>
      <c r="N10" s="84" t="s">
        <v>11</v>
      </c>
      <c r="O10" s="96">
        <v>2290</v>
      </c>
      <c r="P10" s="72"/>
      <c r="Q10" s="95" t="s">
        <v>247</v>
      </c>
      <c r="R10" s="96">
        <v>100</v>
      </c>
      <c r="S10" s="87"/>
      <c r="T10" s="109" t="s">
        <v>86</v>
      </c>
      <c r="U10" s="84" t="s">
        <v>17</v>
      </c>
      <c r="V10" s="85">
        <v>2190</v>
      </c>
      <c r="W10" s="32"/>
      <c r="X10" s="95"/>
      <c r="Y10" s="96"/>
      <c r="Z10" s="87"/>
      <c r="AA10" s="109" t="s">
        <v>128</v>
      </c>
      <c r="AB10" s="84" t="s">
        <v>22</v>
      </c>
      <c r="AC10" s="85">
        <v>1220</v>
      </c>
      <c r="AD10" s="87"/>
    </row>
    <row r="11" spans="2:34" ht="22.5" customHeight="1">
      <c r="B11" s="48"/>
      <c r="C11" s="63"/>
      <c r="D11" s="63"/>
      <c r="E11" s="49" t="s">
        <v>31</v>
      </c>
      <c r="F11" s="37" t="s">
        <v>141</v>
      </c>
      <c r="G11" s="23" t="s">
        <v>10</v>
      </c>
      <c r="H11" s="2">
        <v>1570</v>
      </c>
      <c r="I11" s="72"/>
      <c r="J11" s="95" t="s">
        <v>195</v>
      </c>
      <c r="K11" s="96">
        <v>100</v>
      </c>
      <c r="L11" s="32"/>
      <c r="M11" s="76" t="s">
        <v>246</v>
      </c>
      <c r="N11" s="23" t="s">
        <v>11</v>
      </c>
      <c r="O11" s="12">
        <v>3270</v>
      </c>
      <c r="P11" s="72"/>
      <c r="Q11" s="95" t="s">
        <v>222</v>
      </c>
      <c r="R11" s="96">
        <v>50</v>
      </c>
      <c r="S11" s="32"/>
      <c r="T11" s="76" t="s">
        <v>87</v>
      </c>
      <c r="U11" s="23" t="s">
        <v>17</v>
      </c>
      <c r="V11" s="2">
        <v>1720</v>
      </c>
      <c r="W11" s="32"/>
      <c r="X11" s="95"/>
      <c r="Y11" s="96"/>
      <c r="Z11" s="32"/>
      <c r="AA11" s="76" t="s">
        <v>97</v>
      </c>
      <c r="AB11" s="23" t="s">
        <v>22</v>
      </c>
      <c r="AC11" s="2">
        <v>980</v>
      </c>
      <c r="AD11" s="32"/>
    </row>
    <row r="12" spans="2:34" ht="22.5" customHeight="1">
      <c r="B12" s="189" t="str">
        <f>IF(ISERROR(DATEVALUE(TEXT(+D11 &amp; TEXT(B13,"00") &amp; TEXT(D13,"00"),"0000!/00!/00"))),"",DATEVALUE(TEXT(+D11 &amp; TEXT(B13,"00") &amp; TEXT(D13,"00"),"0000!/00!/00")))</f>
        <v/>
      </c>
      <c r="C12" s="190"/>
      <c r="D12" s="190"/>
      <c r="E12" s="49"/>
      <c r="F12" s="38" t="s">
        <v>142</v>
      </c>
      <c r="G12" s="23" t="s">
        <v>10</v>
      </c>
      <c r="H12" s="2">
        <v>1510</v>
      </c>
      <c r="I12" s="72"/>
      <c r="J12" s="95" t="s">
        <v>196</v>
      </c>
      <c r="K12" s="96">
        <v>100</v>
      </c>
      <c r="L12" s="32"/>
      <c r="M12" s="76" t="s">
        <v>244</v>
      </c>
      <c r="N12" s="23" t="s">
        <v>11</v>
      </c>
      <c r="O12" s="12">
        <v>1600</v>
      </c>
      <c r="P12" s="72"/>
      <c r="Q12" s="95" t="s">
        <v>248</v>
      </c>
      <c r="R12" s="96">
        <v>50</v>
      </c>
      <c r="S12" s="32"/>
      <c r="T12" s="76" t="s">
        <v>88</v>
      </c>
      <c r="U12" s="23" t="s">
        <v>17</v>
      </c>
      <c r="V12" s="2">
        <v>1710</v>
      </c>
      <c r="W12" s="32"/>
      <c r="X12" s="95" t="s">
        <v>256</v>
      </c>
      <c r="Y12" s="96">
        <v>100</v>
      </c>
      <c r="Z12" s="32"/>
      <c r="AA12" s="80" t="s">
        <v>234</v>
      </c>
      <c r="AB12" s="23"/>
      <c r="AC12" s="2"/>
      <c r="AD12" s="32"/>
    </row>
    <row r="13" spans="2:34" ht="22.5" customHeight="1">
      <c r="B13" s="180"/>
      <c r="C13" s="179" t="s">
        <v>29</v>
      </c>
      <c r="D13" s="187"/>
      <c r="E13" s="188" t="s">
        <v>30</v>
      </c>
      <c r="F13" s="38" t="s">
        <v>143</v>
      </c>
      <c r="G13" s="23" t="s">
        <v>10</v>
      </c>
      <c r="H13" s="2">
        <v>1580</v>
      </c>
      <c r="I13" s="72"/>
      <c r="J13" s="95" t="s">
        <v>197</v>
      </c>
      <c r="K13" s="96">
        <v>50</v>
      </c>
      <c r="L13" s="32"/>
      <c r="M13" s="77" t="s">
        <v>0</v>
      </c>
      <c r="N13" s="23" t="s">
        <v>11</v>
      </c>
      <c r="O13" s="12">
        <v>2100</v>
      </c>
      <c r="P13" s="72"/>
      <c r="Q13" s="95" t="s">
        <v>223</v>
      </c>
      <c r="R13" s="96">
        <v>200</v>
      </c>
      <c r="S13" s="32"/>
      <c r="T13" s="76" t="s">
        <v>89</v>
      </c>
      <c r="U13" s="23" t="s">
        <v>17</v>
      </c>
      <c r="V13" s="2">
        <v>3000</v>
      </c>
      <c r="W13" s="32"/>
      <c r="X13" s="95"/>
      <c r="Y13" s="96"/>
      <c r="Z13" s="32"/>
      <c r="AA13" s="76" t="s">
        <v>98</v>
      </c>
      <c r="AB13" s="23" t="s">
        <v>22</v>
      </c>
      <c r="AC13" s="2">
        <v>350</v>
      </c>
      <c r="AD13" s="32"/>
    </row>
    <row r="14" spans="2:34" ht="22.5" customHeight="1" thickBot="1">
      <c r="B14" s="180"/>
      <c r="C14" s="179"/>
      <c r="D14" s="187"/>
      <c r="E14" s="188"/>
      <c r="F14" s="38" t="s">
        <v>144</v>
      </c>
      <c r="G14" s="23" t="s">
        <v>10</v>
      </c>
      <c r="H14" s="2">
        <v>1350</v>
      </c>
      <c r="I14" s="72"/>
      <c r="J14" s="97" t="s">
        <v>198</v>
      </c>
      <c r="K14" s="12">
        <v>50</v>
      </c>
      <c r="L14" s="32"/>
      <c r="M14" s="78" t="s">
        <v>124</v>
      </c>
      <c r="N14" s="24" t="s">
        <v>11</v>
      </c>
      <c r="O14" s="13">
        <v>2480</v>
      </c>
      <c r="P14" s="74"/>
      <c r="Q14" s="111" t="s">
        <v>224</v>
      </c>
      <c r="R14" s="112">
        <v>300</v>
      </c>
      <c r="S14" s="106"/>
      <c r="T14" s="76" t="s">
        <v>90</v>
      </c>
      <c r="U14" s="23" t="s">
        <v>17</v>
      </c>
      <c r="V14" s="2">
        <v>560</v>
      </c>
      <c r="W14" s="32"/>
      <c r="X14" s="111"/>
      <c r="Y14" s="112"/>
      <c r="Z14" s="106"/>
      <c r="AA14" s="76" t="s">
        <v>99</v>
      </c>
      <c r="AB14" s="23" t="s">
        <v>22</v>
      </c>
      <c r="AC14" s="2">
        <v>10</v>
      </c>
      <c r="AD14" s="32"/>
    </row>
    <row r="15" spans="2:34" ht="22.5" customHeight="1" thickBot="1">
      <c r="B15" s="192" t="str">
        <f>IF(ISERROR(DATEVALUE(TEXT(+D11 &amp; TEXT(B13,"00") &amp; TEXT(D13,"00"),"0000!/00!/00"))),"",DATEVALUE(TEXT(+D11 &amp; TEXT(B13,"00") &amp; TEXT(D13,"00"),"0000!/00!/00")))</f>
        <v/>
      </c>
      <c r="C15" s="193"/>
      <c r="D15" s="50" t="s">
        <v>51</v>
      </c>
      <c r="E15" s="51"/>
      <c r="F15" s="38" t="s">
        <v>145</v>
      </c>
      <c r="G15" s="23" t="s">
        <v>10</v>
      </c>
      <c r="H15" s="2">
        <v>1170</v>
      </c>
      <c r="I15" s="72"/>
      <c r="J15" s="97" t="s">
        <v>199</v>
      </c>
      <c r="K15" s="12">
        <v>50</v>
      </c>
      <c r="L15" s="32"/>
      <c r="M15" s="102" t="s">
        <v>53</v>
      </c>
      <c r="N15" s="103"/>
      <c r="O15" s="19">
        <f t="shared" ref="O15:P15" si="0">SUBTOTAL(9,O10:O14)</f>
        <v>11740</v>
      </c>
      <c r="P15" s="114">
        <f t="shared" si="0"/>
        <v>0</v>
      </c>
      <c r="Q15" s="115" t="s">
        <v>226</v>
      </c>
      <c r="R15" s="113">
        <f>SUBTOTAL(9,R10:R14)</f>
        <v>700</v>
      </c>
      <c r="S15" s="114">
        <f>SUBTOTAL(9,S10:S14)</f>
        <v>0</v>
      </c>
      <c r="T15" s="78" t="s">
        <v>91</v>
      </c>
      <c r="U15" s="24" t="s">
        <v>17</v>
      </c>
      <c r="V15" s="10">
        <v>390</v>
      </c>
      <c r="W15" s="32"/>
      <c r="X15" s="127"/>
      <c r="Y15" s="13"/>
      <c r="Z15" s="106"/>
      <c r="AA15" s="76" t="s">
        <v>100</v>
      </c>
      <c r="AB15" s="23" t="s">
        <v>22</v>
      </c>
      <c r="AC15" s="2">
        <v>290</v>
      </c>
      <c r="AD15" s="32"/>
    </row>
    <row r="16" spans="2:34" ht="22.5" customHeight="1" thickBot="1">
      <c r="B16" s="48"/>
      <c r="C16" s="63"/>
      <c r="D16" s="63"/>
      <c r="E16" s="63"/>
      <c r="F16" s="37" t="s">
        <v>146</v>
      </c>
      <c r="G16" s="23" t="s">
        <v>10</v>
      </c>
      <c r="H16" s="2">
        <v>810</v>
      </c>
      <c r="I16" s="72"/>
      <c r="J16" s="97" t="s">
        <v>200</v>
      </c>
      <c r="K16" s="12">
        <v>100</v>
      </c>
      <c r="L16" s="32"/>
      <c r="M16" s="75" t="s">
        <v>178</v>
      </c>
      <c r="N16" s="22" t="s">
        <v>12</v>
      </c>
      <c r="O16" s="1">
        <v>1260</v>
      </c>
      <c r="P16" s="71"/>
      <c r="Q16" s="96"/>
      <c r="R16" s="96"/>
      <c r="S16" s="87"/>
      <c r="T16" s="102" t="s">
        <v>59</v>
      </c>
      <c r="U16" s="103"/>
      <c r="V16" s="20">
        <f>SUBTOTAL(9,V10:V15)</f>
        <v>9570</v>
      </c>
      <c r="W16" s="114">
        <f>SUBTOTAL(9,W10:W15)</f>
        <v>0</v>
      </c>
      <c r="X16" s="115" t="s">
        <v>226</v>
      </c>
      <c r="Y16" s="113">
        <f>SUBTOTAL(9,Y10:Y15)</f>
        <v>100</v>
      </c>
      <c r="Z16" s="114">
        <f>SUBTOTAL(9,Z10:Z15)</f>
        <v>0</v>
      </c>
      <c r="AA16" s="57" t="s">
        <v>101</v>
      </c>
      <c r="AB16" s="24" t="s">
        <v>22</v>
      </c>
      <c r="AC16" s="10">
        <v>160</v>
      </c>
      <c r="AD16" s="33"/>
    </row>
    <row r="17" spans="2:30" ht="22.5" customHeight="1" thickBot="1">
      <c r="B17" s="52" t="s">
        <v>32</v>
      </c>
      <c r="C17" s="46"/>
      <c r="D17" s="46"/>
      <c r="E17" s="47"/>
      <c r="F17" s="39" t="s">
        <v>236</v>
      </c>
      <c r="G17" s="23" t="s">
        <v>10</v>
      </c>
      <c r="H17" s="3">
        <v>1030</v>
      </c>
      <c r="I17" s="72"/>
      <c r="J17" s="97" t="s">
        <v>201</v>
      </c>
      <c r="K17" s="12">
        <v>50</v>
      </c>
      <c r="L17" s="32"/>
      <c r="M17" s="76" t="s">
        <v>179</v>
      </c>
      <c r="N17" s="23" t="s">
        <v>12</v>
      </c>
      <c r="O17" s="2">
        <v>110</v>
      </c>
      <c r="P17" s="72"/>
      <c r="Q17" s="12"/>
      <c r="R17" s="12"/>
      <c r="S17" s="32"/>
      <c r="T17" s="61"/>
      <c r="U17" s="62"/>
      <c r="V17" s="61"/>
      <c r="W17" s="34"/>
      <c r="X17" s="128"/>
      <c r="Y17" s="129"/>
      <c r="Z17" s="130"/>
      <c r="AA17" s="102" t="s">
        <v>64</v>
      </c>
      <c r="AB17" s="103"/>
      <c r="AC17" s="20">
        <f>SUBTOTAL(9,AC10:AC16)</f>
        <v>3010</v>
      </c>
      <c r="AD17" s="20">
        <f>SUBTOTAL(9,AD10:AD16)</f>
        <v>0</v>
      </c>
    </row>
    <row r="18" spans="2:30" ht="22.5" customHeight="1" thickBot="1">
      <c r="B18" s="194">
        <f>+AD43</f>
        <v>0</v>
      </c>
      <c r="C18" s="195"/>
      <c r="D18" s="195"/>
      <c r="E18" s="188" t="s">
        <v>33</v>
      </c>
      <c r="F18" s="37" t="s">
        <v>237</v>
      </c>
      <c r="G18" s="23" t="s">
        <v>10</v>
      </c>
      <c r="H18" s="2">
        <v>1420</v>
      </c>
      <c r="I18" s="72"/>
      <c r="J18" s="97" t="s">
        <v>202</v>
      </c>
      <c r="K18" s="12">
        <v>50</v>
      </c>
      <c r="L18" s="32"/>
      <c r="M18" s="76" t="s">
        <v>180</v>
      </c>
      <c r="N18" s="23" t="s">
        <v>12</v>
      </c>
      <c r="O18" s="2">
        <v>1080</v>
      </c>
      <c r="P18" s="72"/>
      <c r="Q18" s="12"/>
      <c r="R18" s="12"/>
      <c r="S18" s="32"/>
      <c r="T18" s="14" t="s">
        <v>26</v>
      </c>
      <c r="U18" s="26"/>
      <c r="V18" s="15">
        <f>SUBTOTAL(9,H10:H58,K10:K58,O10:O53,R10:R53,V10:V15,Y10:Y15)</f>
        <v>143200</v>
      </c>
      <c r="W18" s="119">
        <f>SUBTOTAL(9,I10:I58,L10:L58,P10:P53,S10:S53,W10:W15,Z10:Z15)</f>
        <v>0</v>
      </c>
      <c r="X18" s="131"/>
      <c r="Y18" s="132"/>
      <c r="Z18" s="133"/>
      <c r="AA18" s="75" t="s">
        <v>102</v>
      </c>
      <c r="AB18" s="22" t="s">
        <v>23</v>
      </c>
      <c r="AC18" s="1">
        <v>4050</v>
      </c>
      <c r="AD18" s="31"/>
    </row>
    <row r="19" spans="2:30" ht="22.5" customHeight="1" thickTop="1" thickBot="1">
      <c r="B19" s="196"/>
      <c r="C19" s="197"/>
      <c r="D19" s="197"/>
      <c r="E19" s="191"/>
      <c r="F19" s="37" t="s">
        <v>238</v>
      </c>
      <c r="G19" s="23" t="s">
        <v>10</v>
      </c>
      <c r="H19" s="2">
        <v>1740</v>
      </c>
      <c r="I19" s="72"/>
      <c r="J19" s="97" t="s">
        <v>203</v>
      </c>
      <c r="K19" s="12">
        <v>50</v>
      </c>
      <c r="L19" s="32"/>
      <c r="M19" s="76" t="s">
        <v>232</v>
      </c>
      <c r="N19" s="23" t="s">
        <v>12</v>
      </c>
      <c r="O19" s="2">
        <v>1320</v>
      </c>
      <c r="P19" s="72"/>
      <c r="Q19" s="12"/>
      <c r="R19" s="12"/>
      <c r="S19" s="32"/>
      <c r="T19" s="61"/>
      <c r="U19" s="62"/>
      <c r="V19" s="61"/>
      <c r="W19" s="34"/>
      <c r="X19" s="131"/>
      <c r="Y19" s="132"/>
      <c r="Z19" s="133"/>
      <c r="AA19" s="76" t="s">
        <v>103</v>
      </c>
      <c r="AB19" s="23" t="s">
        <v>23</v>
      </c>
      <c r="AC19" s="2">
        <v>270</v>
      </c>
      <c r="AD19" s="32"/>
    </row>
    <row r="20" spans="2:30" ht="22.5" customHeight="1" thickBot="1">
      <c r="B20" s="48"/>
      <c r="C20" s="63"/>
      <c r="D20" s="63"/>
      <c r="E20" s="63"/>
      <c r="F20" s="37" t="s">
        <v>116</v>
      </c>
      <c r="G20" s="23" t="s">
        <v>10</v>
      </c>
      <c r="H20" s="2">
        <v>2150</v>
      </c>
      <c r="I20" s="72"/>
      <c r="J20" s="97" t="s">
        <v>204</v>
      </c>
      <c r="K20" s="12">
        <v>150</v>
      </c>
      <c r="L20" s="32"/>
      <c r="M20" s="76" t="s">
        <v>181</v>
      </c>
      <c r="N20" s="23" t="s">
        <v>12</v>
      </c>
      <c r="O20" s="2">
        <v>1360</v>
      </c>
      <c r="P20" s="72"/>
      <c r="Q20" s="12"/>
      <c r="R20" s="12"/>
      <c r="S20" s="32"/>
      <c r="T20" s="61"/>
      <c r="U20" s="62"/>
      <c r="V20" s="61"/>
      <c r="W20" s="34"/>
      <c r="X20" s="134"/>
      <c r="Y20" s="135"/>
      <c r="Z20" s="126"/>
      <c r="AA20" s="76" t="s">
        <v>104</v>
      </c>
      <c r="AB20" s="23" t="s">
        <v>23</v>
      </c>
      <c r="AC20" s="2">
        <v>30</v>
      </c>
      <c r="AD20" s="32"/>
    </row>
    <row r="21" spans="2:30" ht="22.5" customHeight="1" thickBot="1">
      <c r="B21" s="52" t="s">
        <v>34</v>
      </c>
      <c r="C21" s="46"/>
      <c r="D21" s="46"/>
      <c r="E21" s="47"/>
      <c r="F21" s="37" t="s">
        <v>138</v>
      </c>
      <c r="G21" s="23" t="s">
        <v>10</v>
      </c>
      <c r="H21" s="2">
        <v>2120</v>
      </c>
      <c r="I21" s="72"/>
      <c r="J21" s="97" t="s">
        <v>205</v>
      </c>
      <c r="K21" s="12">
        <v>50</v>
      </c>
      <c r="L21" s="32"/>
      <c r="M21" s="79"/>
      <c r="N21" s="24"/>
      <c r="O21" s="10"/>
      <c r="P21" s="91"/>
      <c r="Q21" s="12"/>
      <c r="R21" s="12"/>
      <c r="S21" s="32"/>
      <c r="T21" s="76" t="s">
        <v>119</v>
      </c>
      <c r="U21" s="23" t="s">
        <v>18</v>
      </c>
      <c r="V21" s="2">
        <v>1220</v>
      </c>
      <c r="W21" s="32"/>
      <c r="X21" s="12"/>
      <c r="Y21" s="12"/>
      <c r="Z21" s="32"/>
      <c r="AA21" s="76" t="s">
        <v>105</v>
      </c>
      <c r="AB21" s="23" t="s">
        <v>23</v>
      </c>
      <c r="AC21" s="2">
        <v>330</v>
      </c>
      <c r="AD21" s="32"/>
    </row>
    <row r="22" spans="2:30" ht="22.5" customHeight="1" thickBot="1">
      <c r="B22" s="198" t="s">
        <v>72</v>
      </c>
      <c r="C22" s="199"/>
      <c r="D22" s="199"/>
      <c r="E22" s="200"/>
      <c r="F22" s="37" t="s">
        <v>149</v>
      </c>
      <c r="G22" s="23" t="s">
        <v>10</v>
      </c>
      <c r="H22" s="2">
        <v>3540</v>
      </c>
      <c r="I22" s="72"/>
      <c r="J22" s="97" t="s">
        <v>225</v>
      </c>
      <c r="K22" s="12">
        <v>500</v>
      </c>
      <c r="L22" s="32"/>
      <c r="M22" s="102" t="s">
        <v>54</v>
      </c>
      <c r="N22" s="103"/>
      <c r="O22" s="19">
        <f>SUBTOTAL(9,O16:O21)</f>
        <v>5130</v>
      </c>
      <c r="P22" s="19">
        <f>SUBTOTAL(9,P16:P21)</f>
        <v>0</v>
      </c>
      <c r="Q22" s="115"/>
      <c r="R22" s="113"/>
      <c r="S22" s="114"/>
      <c r="T22" s="76" t="s">
        <v>92</v>
      </c>
      <c r="U22" s="23" t="s">
        <v>18</v>
      </c>
      <c r="V22" s="2">
        <v>1530</v>
      </c>
      <c r="W22" s="32"/>
      <c r="X22" s="12"/>
      <c r="Y22" s="12"/>
      <c r="Z22" s="32"/>
      <c r="AA22" s="76" t="s">
        <v>106</v>
      </c>
      <c r="AB22" s="23" t="s">
        <v>23</v>
      </c>
      <c r="AC22" s="2">
        <v>320</v>
      </c>
      <c r="AD22" s="32"/>
    </row>
    <row r="23" spans="2:30" ht="22.5" customHeight="1" thickBot="1">
      <c r="B23" s="198"/>
      <c r="C23" s="199"/>
      <c r="D23" s="199"/>
      <c r="E23" s="200"/>
      <c r="F23" s="37" t="s">
        <v>147</v>
      </c>
      <c r="G23" s="23" t="s">
        <v>10</v>
      </c>
      <c r="H23" s="2">
        <v>2520</v>
      </c>
      <c r="I23" s="72"/>
      <c r="J23" s="97" t="s">
        <v>206</v>
      </c>
      <c r="K23" s="12">
        <v>150</v>
      </c>
      <c r="L23" s="32"/>
      <c r="M23" s="75" t="s">
        <v>1</v>
      </c>
      <c r="N23" s="22" t="s">
        <v>13</v>
      </c>
      <c r="O23" s="1">
        <v>3640</v>
      </c>
      <c r="P23" s="71"/>
      <c r="Q23" s="12"/>
      <c r="R23" s="12"/>
      <c r="S23" s="32"/>
      <c r="T23" s="76" t="s">
        <v>129</v>
      </c>
      <c r="U23" s="23" t="s">
        <v>18</v>
      </c>
      <c r="V23" s="56">
        <v>1770</v>
      </c>
      <c r="W23" s="106"/>
      <c r="X23" s="95" t="s">
        <v>264</v>
      </c>
      <c r="Y23" s="96">
        <v>50</v>
      </c>
      <c r="Z23" s="32"/>
      <c r="AA23" s="76" t="s">
        <v>107</v>
      </c>
      <c r="AB23" s="23" t="s">
        <v>23</v>
      </c>
      <c r="AC23" s="2">
        <v>170</v>
      </c>
      <c r="AD23" s="32"/>
    </row>
    <row r="24" spans="2:30" ht="22.5" customHeight="1" thickBot="1">
      <c r="B24" s="198"/>
      <c r="C24" s="199"/>
      <c r="D24" s="199"/>
      <c r="E24" s="200"/>
      <c r="F24" s="37" t="s">
        <v>148</v>
      </c>
      <c r="G24" s="23" t="s">
        <v>10</v>
      </c>
      <c r="H24" s="2">
        <v>1040</v>
      </c>
      <c r="I24" s="72"/>
      <c r="J24" s="97"/>
      <c r="K24" s="12"/>
      <c r="L24" s="32"/>
      <c r="M24" s="76" t="s">
        <v>182</v>
      </c>
      <c r="N24" s="23" t="s">
        <v>13</v>
      </c>
      <c r="O24" s="2">
        <v>3620</v>
      </c>
      <c r="P24" s="72"/>
      <c r="Q24" s="12"/>
      <c r="R24" s="12"/>
      <c r="S24" s="32"/>
      <c r="T24" s="102" t="s">
        <v>60</v>
      </c>
      <c r="U24" s="103"/>
      <c r="V24" s="17">
        <f>SUBTOTAL(9,V21:V23)</f>
        <v>4520</v>
      </c>
      <c r="W24" s="17">
        <f>SUBTOTAL(9,W21:W23)</f>
        <v>0</v>
      </c>
      <c r="X24" s="115" t="s">
        <v>226</v>
      </c>
      <c r="Y24" s="113">
        <f>SUBTOTAL(9,Y21:Y23)</f>
        <v>50</v>
      </c>
      <c r="Z24" s="114">
        <f>SUBTOTAL(9,Z21:Z23)</f>
        <v>0</v>
      </c>
      <c r="AA24" s="76" t="s">
        <v>108</v>
      </c>
      <c r="AB24" s="23" t="s">
        <v>23</v>
      </c>
      <c r="AC24" s="2">
        <v>550</v>
      </c>
      <c r="AD24" s="32"/>
    </row>
    <row r="25" spans="2:30" ht="22.5" customHeight="1" thickBot="1">
      <c r="B25" s="198"/>
      <c r="C25" s="199"/>
      <c r="D25" s="199"/>
      <c r="E25" s="200"/>
      <c r="F25" s="38" t="s">
        <v>150</v>
      </c>
      <c r="G25" s="23" t="s">
        <v>10</v>
      </c>
      <c r="H25" s="2">
        <v>760</v>
      </c>
      <c r="I25" s="72"/>
      <c r="J25" s="97"/>
      <c r="K25" s="12"/>
      <c r="L25" s="32"/>
      <c r="M25" s="76" t="s">
        <v>183</v>
      </c>
      <c r="N25" s="23" t="s">
        <v>13</v>
      </c>
      <c r="O25" s="2">
        <v>4070</v>
      </c>
      <c r="P25" s="72"/>
      <c r="Q25" s="97" t="s">
        <v>253</v>
      </c>
      <c r="R25" s="12">
        <v>200</v>
      </c>
      <c r="S25" s="32"/>
      <c r="T25" s="75" t="s">
        <v>243</v>
      </c>
      <c r="U25" s="22" t="s">
        <v>19</v>
      </c>
      <c r="V25" s="105">
        <v>3220</v>
      </c>
      <c r="W25" s="120"/>
      <c r="X25" s="97"/>
      <c r="Y25" s="12"/>
      <c r="Z25" s="32"/>
      <c r="AA25" s="57" t="s">
        <v>109</v>
      </c>
      <c r="AB25" s="24" t="s">
        <v>23</v>
      </c>
      <c r="AC25" s="10">
        <v>230</v>
      </c>
      <c r="AD25" s="33"/>
    </row>
    <row r="26" spans="2:30" ht="22.5" customHeight="1" thickBot="1">
      <c r="B26" s="201"/>
      <c r="C26" s="202"/>
      <c r="D26" s="202"/>
      <c r="E26" s="203"/>
      <c r="F26" s="37" t="s">
        <v>151</v>
      </c>
      <c r="G26" s="23" t="s">
        <v>10</v>
      </c>
      <c r="H26" s="2">
        <v>170</v>
      </c>
      <c r="I26" s="72"/>
      <c r="J26" s="97"/>
      <c r="K26" s="12"/>
      <c r="L26" s="32"/>
      <c r="M26" s="76" t="s">
        <v>139</v>
      </c>
      <c r="N26" s="23" t="s">
        <v>13</v>
      </c>
      <c r="O26" s="2">
        <v>540</v>
      </c>
      <c r="P26" s="72"/>
      <c r="Q26" s="97" t="s">
        <v>254</v>
      </c>
      <c r="R26" s="12">
        <v>50</v>
      </c>
      <c r="S26" s="32"/>
      <c r="T26" s="76" t="s">
        <v>133</v>
      </c>
      <c r="U26" s="23" t="s">
        <v>19</v>
      </c>
      <c r="V26" s="2">
        <v>2520</v>
      </c>
      <c r="W26" s="32"/>
      <c r="X26" s="97" t="s">
        <v>257</v>
      </c>
      <c r="Y26" s="12">
        <v>100</v>
      </c>
      <c r="Z26" s="32"/>
      <c r="AA26" s="102" t="s">
        <v>65</v>
      </c>
      <c r="AB26" s="103"/>
      <c r="AC26" s="20">
        <f>SUBTOTAL(9,AC18:AC25)</f>
        <v>5950</v>
      </c>
      <c r="AD26" s="20">
        <f>SUBTOTAL(9,AD18:AD25)</f>
        <v>0</v>
      </c>
    </row>
    <row r="27" spans="2:30" ht="22.5" customHeight="1" thickBot="1">
      <c r="B27" s="48"/>
      <c r="C27" s="63"/>
      <c r="D27" s="63"/>
      <c r="E27" s="63"/>
      <c r="F27" s="38" t="s">
        <v>152</v>
      </c>
      <c r="G27" s="23" t="s">
        <v>10</v>
      </c>
      <c r="H27" s="2">
        <v>770</v>
      </c>
      <c r="I27" s="72"/>
      <c r="J27" s="125" t="s">
        <v>251</v>
      </c>
      <c r="K27" s="12"/>
      <c r="L27" s="32"/>
      <c r="M27" s="76" t="s">
        <v>2</v>
      </c>
      <c r="N27" s="23" t="s">
        <v>13</v>
      </c>
      <c r="O27" s="2">
        <v>740</v>
      </c>
      <c r="P27" s="72"/>
      <c r="Q27" s="12"/>
      <c r="R27" s="12"/>
      <c r="S27" s="32"/>
      <c r="T27" s="76" t="s">
        <v>5</v>
      </c>
      <c r="U27" s="23" t="s">
        <v>19</v>
      </c>
      <c r="V27" s="2">
        <v>500</v>
      </c>
      <c r="W27" s="32"/>
      <c r="X27" s="12"/>
      <c r="Y27" s="12"/>
      <c r="Z27" s="32"/>
      <c r="AA27" s="75" t="s">
        <v>111</v>
      </c>
      <c r="AB27" s="22" t="s">
        <v>24</v>
      </c>
      <c r="AC27" s="1">
        <v>310</v>
      </c>
      <c r="AD27" s="31"/>
    </row>
    <row r="28" spans="2:30" ht="22.5" customHeight="1">
      <c r="B28" s="148" t="s">
        <v>35</v>
      </c>
      <c r="C28" s="149"/>
      <c r="D28" s="46"/>
      <c r="E28" s="47"/>
      <c r="F28" s="38" t="s">
        <v>153</v>
      </c>
      <c r="G28" s="23" t="s">
        <v>10</v>
      </c>
      <c r="H28" s="2">
        <v>2640</v>
      </c>
      <c r="I28" s="72"/>
      <c r="J28" s="97" t="s">
        <v>250</v>
      </c>
      <c r="K28" s="12">
        <v>100</v>
      </c>
      <c r="L28" s="32"/>
      <c r="M28" s="76" t="s">
        <v>126</v>
      </c>
      <c r="N28" s="23" t="s">
        <v>13</v>
      </c>
      <c r="O28" s="2">
        <v>2960</v>
      </c>
      <c r="P28" s="72"/>
      <c r="Q28" s="12"/>
      <c r="R28" s="12"/>
      <c r="S28" s="32"/>
      <c r="T28" s="76" t="s">
        <v>6</v>
      </c>
      <c r="U28" s="23" t="s">
        <v>19</v>
      </c>
      <c r="V28" s="2">
        <v>400</v>
      </c>
      <c r="W28" s="32"/>
      <c r="X28" s="97" t="s">
        <v>258</v>
      </c>
      <c r="Y28" s="12">
        <v>300</v>
      </c>
      <c r="Z28" s="32"/>
      <c r="AA28" s="76" t="s">
        <v>123</v>
      </c>
      <c r="AB28" s="23" t="s">
        <v>24</v>
      </c>
      <c r="AC28" s="2">
        <v>250</v>
      </c>
      <c r="AD28" s="32"/>
    </row>
    <row r="29" spans="2:30" ht="22.5" customHeight="1">
      <c r="B29" s="181"/>
      <c r="C29" s="182"/>
      <c r="D29" s="182"/>
      <c r="E29" s="183"/>
      <c r="F29" s="37" t="s">
        <v>154</v>
      </c>
      <c r="G29" s="23" t="s">
        <v>10</v>
      </c>
      <c r="H29" s="2">
        <v>400</v>
      </c>
      <c r="I29" s="72"/>
      <c r="J29" s="97"/>
      <c r="K29" s="12"/>
      <c r="L29" s="32"/>
      <c r="M29" s="76" t="s">
        <v>125</v>
      </c>
      <c r="N29" s="23" t="s">
        <v>13</v>
      </c>
      <c r="O29" s="2">
        <v>2300</v>
      </c>
      <c r="P29" s="72"/>
      <c r="Q29" s="12"/>
      <c r="R29" s="12"/>
      <c r="S29" s="32"/>
      <c r="T29" s="76" t="s">
        <v>135</v>
      </c>
      <c r="U29" s="23" t="s">
        <v>19</v>
      </c>
      <c r="V29" s="2">
        <v>1800</v>
      </c>
      <c r="W29" s="32"/>
      <c r="X29" s="97" t="s">
        <v>259</v>
      </c>
      <c r="Y29" s="12">
        <v>500</v>
      </c>
      <c r="Z29" s="32"/>
      <c r="AA29" s="141" t="s">
        <v>263</v>
      </c>
      <c r="AB29" s="23"/>
      <c r="AC29" s="3"/>
      <c r="AD29" s="32"/>
    </row>
    <row r="30" spans="2:30" ht="22.5" customHeight="1" thickBot="1">
      <c r="B30" s="184"/>
      <c r="C30" s="185"/>
      <c r="D30" s="185"/>
      <c r="E30" s="186"/>
      <c r="F30" s="37" t="s">
        <v>155</v>
      </c>
      <c r="G30" s="23" t="s">
        <v>10</v>
      </c>
      <c r="H30" s="2">
        <v>380</v>
      </c>
      <c r="I30" s="72"/>
      <c r="J30" s="97"/>
      <c r="K30" s="12"/>
      <c r="L30" s="32"/>
      <c r="M30" s="78" t="s">
        <v>75</v>
      </c>
      <c r="N30" s="24" t="s">
        <v>13</v>
      </c>
      <c r="O30" s="10">
        <v>450</v>
      </c>
      <c r="P30" s="91"/>
      <c r="Q30" s="12"/>
      <c r="R30" s="12"/>
      <c r="S30" s="32"/>
      <c r="T30" s="76" t="s">
        <v>117</v>
      </c>
      <c r="U30" s="23" t="s">
        <v>19</v>
      </c>
      <c r="V30" s="2">
        <v>970</v>
      </c>
      <c r="W30" s="32"/>
      <c r="X30" s="97"/>
      <c r="Y30" s="12"/>
      <c r="Z30" s="32"/>
      <c r="AA30" s="76" t="s">
        <v>112</v>
      </c>
      <c r="AB30" s="23" t="s">
        <v>24</v>
      </c>
      <c r="AC30" s="2">
        <v>640</v>
      </c>
      <c r="AD30" s="32"/>
    </row>
    <row r="31" spans="2:30" ht="22.5" customHeight="1" thickBot="1">
      <c r="B31" s="154" t="s">
        <v>36</v>
      </c>
      <c r="C31" s="155"/>
      <c r="D31" s="63"/>
      <c r="E31" s="49"/>
      <c r="F31" s="37" t="s">
        <v>156</v>
      </c>
      <c r="G31" s="23" t="s">
        <v>10</v>
      </c>
      <c r="H31" s="2">
        <v>370</v>
      </c>
      <c r="I31" s="72"/>
      <c r="J31" s="97"/>
      <c r="K31" s="12"/>
      <c r="L31" s="32"/>
      <c r="M31" s="102" t="s">
        <v>55</v>
      </c>
      <c r="N31" s="103"/>
      <c r="O31" s="19">
        <f>SUBTOTAL(9,O23:O30)</f>
        <v>18320</v>
      </c>
      <c r="P31" s="19">
        <f>SUBTOTAL(9,P23:P30)</f>
        <v>0</v>
      </c>
      <c r="Q31" s="115" t="s">
        <v>226</v>
      </c>
      <c r="R31" s="113">
        <f>SUBTOTAL(9,R23:R30)</f>
        <v>250</v>
      </c>
      <c r="S31" s="114">
        <f>SUBTOTAL(9,S23:S30)</f>
        <v>0</v>
      </c>
      <c r="T31" s="76" t="s">
        <v>7</v>
      </c>
      <c r="U31" s="23" t="s">
        <v>19</v>
      </c>
      <c r="V31" s="2">
        <v>970</v>
      </c>
      <c r="W31" s="32"/>
      <c r="X31" s="97"/>
      <c r="Y31" s="12"/>
      <c r="Z31" s="32"/>
      <c r="AA31" s="76" t="s">
        <v>113</v>
      </c>
      <c r="AB31" s="23" t="s">
        <v>24</v>
      </c>
      <c r="AC31" s="2">
        <v>680</v>
      </c>
      <c r="AD31" s="32"/>
    </row>
    <row r="32" spans="2:30" ht="22.5" customHeight="1">
      <c r="B32" s="151"/>
      <c r="C32" s="152"/>
      <c r="D32" s="152"/>
      <c r="E32" s="153"/>
      <c r="F32" s="38" t="s">
        <v>157</v>
      </c>
      <c r="G32" s="23" t="s">
        <v>10</v>
      </c>
      <c r="H32" s="2">
        <v>40</v>
      </c>
      <c r="I32" s="72"/>
      <c r="J32" s="97" t="s">
        <v>227</v>
      </c>
      <c r="K32" s="12">
        <v>50</v>
      </c>
      <c r="L32" s="32"/>
      <c r="M32" s="75" t="s">
        <v>3</v>
      </c>
      <c r="N32" s="22" t="s">
        <v>14</v>
      </c>
      <c r="O32" s="11">
        <v>1900</v>
      </c>
      <c r="P32" s="71"/>
      <c r="Q32" s="12"/>
      <c r="R32" s="12"/>
      <c r="S32" s="32"/>
      <c r="T32" s="76" t="s">
        <v>8</v>
      </c>
      <c r="U32" s="23" t="s">
        <v>19</v>
      </c>
      <c r="V32" s="2">
        <v>510</v>
      </c>
      <c r="W32" s="32"/>
      <c r="X32" s="97"/>
      <c r="Y32" s="12"/>
      <c r="Z32" s="32"/>
      <c r="AA32" s="76" t="s">
        <v>114</v>
      </c>
      <c r="AB32" s="23" t="s">
        <v>24</v>
      </c>
      <c r="AC32" s="2">
        <v>290</v>
      </c>
      <c r="AD32" s="32"/>
    </row>
    <row r="33" spans="2:30" ht="22.5" customHeight="1" thickBot="1">
      <c r="B33" s="156"/>
      <c r="C33" s="157"/>
      <c r="D33" s="157"/>
      <c r="E33" s="158"/>
      <c r="F33" s="38" t="s">
        <v>158</v>
      </c>
      <c r="G33" s="23" t="s">
        <v>10</v>
      </c>
      <c r="H33" s="2">
        <v>110</v>
      </c>
      <c r="I33" s="72"/>
      <c r="J33" s="97"/>
      <c r="K33" s="12"/>
      <c r="L33" s="32"/>
      <c r="M33" s="76" t="s">
        <v>4</v>
      </c>
      <c r="N33" s="23" t="s">
        <v>14</v>
      </c>
      <c r="O33" s="12">
        <v>1300</v>
      </c>
      <c r="P33" s="72"/>
      <c r="Q33" s="12"/>
      <c r="R33" s="12"/>
      <c r="S33" s="32"/>
      <c r="T33" s="76" t="s">
        <v>9</v>
      </c>
      <c r="U33" s="23" t="s">
        <v>19</v>
      </c>
      <c r="V33" s="2">
        <v>1490</v>
      </c>
      <c r="W33" s="32"/>
      <c r="X33" s="97"/>
      <c r="Y33" s="12"/>
      <c r="Z33" s="32"/>
      <c r="AA33" s="76" t="s">
        <v>235</v>
      </c>
      <c r="AB33" s="24" t="s">
        <v>24</v>
      </c>
      <c r="AC33" s="10">
        <v>150</v>
      </c>
      <c r="AD33" s="106"/>
    </row>
    <row r="34" spans="2:30" ht="22.5" customHeight="1" thickBot="1">
      <c r="B34" s="48"/>
      <c r="C34" s="63"/>
      <c r="D34" s="63"/>
      <c r="E34" s="63"/>
      <c r="F34" s="39" t="s">
        <v>159</v>
      </c>
      <c r="G34" s="23" t="s">
        <v>10</v>
      </c>
      <c r="H34" s="3">
        <v>980</v>
      </c>
      <c r="I34" s="72"/>
      <c r="J34" s="97" t="s">
        <v>207</v>
      </c>
      <c r="K34" s="12">
        <v>50</v>
      </c>
      <c r="L34" s="32"/>
      <c r="M34" s="77" t="s">
        <v>76</v>
      </c>
      <c r="N34" s="23" t="s">
        <v>14</v>
      </c>
      <c r="O34" s="2">
        <v>1160</v>
      </c>
      <c r="P34" s="72"/>
      <c r="Q34" s="12"/>
      <c r="R34" s="12"/>
      <c r="S34" s="32"/>
      <c r="T34" s="76" t="s">
        <v>93</v>
      </c>
      <c r="U34" s="23" t="s">
        <v>19</v>
      </c>
      <c r="V34" s="2">
        <v>820</v>
      </c>
      <c r="W34" s="32"/>
      <c r="X34" s="97"/>
      <c r="Y34" s="12"/>
      <c r="Z34" s="32"/>
      <c r="AA34" s="102" t="s">
        <v>66</v>
      </c>
      <c r="AB34" s="103"/>
      <c r="AC34" s="20">
        <f>SUBTOTAL(9,AC27:AC33)</f>
        <v>2320</v>
      </c>
      <c r="AD34" s="17">
        <f>SUBTOTAL(9,AD27:AD33)</f>
        <v>0</v>
      </c>
    </row>
    <row r="35" spans="2:30" ht="22.5" customHeight="1" thickBot="1">
      <c r="B35" s="148" t="s">
        <v>37</v>
      </c>
      <c r="C35" s="149"/>
      <c r="D35" s="46"/>
      <c r="E35" s="47"/>
      <c r="F35" s="37" t="s">
        <v>160</v>
      </c>
      <c r="G35" s="23" t="s">
        <v>10</v>
      </c>
      <c r="H35" s="2">
        <v>1330</v>
      </c>
      <c r="I35" s="72"/>
      <c r="J35" s="97" t="s">
        <v>208</v>
      </c>
      <c r="K35" s="12">
        <v>150</v>
      </c>
      <c r="L35" s="32"/>
      <c r="M35" s="57" t="s">
        <v>77</v>
      </c>
      <c r="N35" s="24" t="s">
        <v>14</v>
      </c>
      <c r="O35" s="10">
        <v>550</v>
      </c>
      <c r="P35" s="91"/>
      <c r="Q35" s="12"/>
      <c r="R35" s="12"/>
      <c r="S35" s="32"/>
      <c r="T35" s="76" t="s">
        <v>94</v>
      </c>
      <c r="U35" s="23" t="s">
        <v>19</v>
      </c>
      <c r="V35" s="2">
        <v>1320</v>
      </c>
      <c r="W35" s="32"/>
      <c r="X35" s="97" t="s">
        <v>260</v>
      </c>
      <c r="Y35" s="12">
        <v>200</v>
      </c>
      <c r="Z35" s="32"/>
      <c r="AA35" s="118" t="s">
        <v>71</v>
      </c>
      <c r="AB35" s="25" t="s">
        <v>25</v>
      </c>
      <c r="AC35" s="21">
        <v>220</v>
      </c>
      <c r="AD35" s="107"/>
    </row>
    <row r="36" spans="2:30" ht="22.5" customHeight="1" thickBot="1">
      <c r="B36" s="151"/>
      <c r="C36" s="152"/>
      <c r="D36" s="152"/>
      <c r="E36" s="153"/>
      <c r="F36" s="37" t="s">
        <v>161</v>
      </c>
      <c r="G36" s="23" t="s">
        <v>10</v>
      </c>
      <c r="H36" s="2">
        <v>680</v>
      </c>
      <c r="I36" s="72"/>
      <c r="J36" s="125" t="s">
        <v>252</v>
      </c>
      <c r="K36" s="12"/>
      <c r="L36" s="32"/>
      <c r="M36" s="102" t="s">
        <v>56</v>
      </c>
      <c r="N36" s="103"/>
      <c r="O36" s="19">
        <f>SUBTOTAL(9,O32:O35)</f>
        <v>4910</v>
      </c>
      <c r="P36" s="19">
        <f>SUBTOTAL(9,P32:P35)</f>
        <v>0</v>
      </c>
      <c r="Q36" s="12"/>
      <c r="R36" s="12"/>
      <c r="S36" s="32"/>
      <c r="T36" s="76" t="s">
        <v>95</v>
      </c>
      <c r="U36" s="23" t="s">
        <v>19</v>
      </c>
      <c r="V36" s="2">
        <v>10</v>
      </c>
      <c r="W36" s="32"/>
      <c r="X36" s="12"/>
      <c r="Y36" s="12"/>
      <c r="Z36" s="32"/>
      <c r="AA36" s="102" t="s">
        <v>67</v>
      </c>
      <c r="AB36" s="103"/>
      <c r="AC36" s="17">
        <f>SUBTOTAL(9,AC35)</f>
        <v>220</v>
      </c>
      <c r="AD36" s="17">
        <f>SUBTOTAL(9,AD35)</f>
        <v>0</v>
      </c>
    </row>
    <row r="37" spans="2:30" ht="22.5" customHeight="1" thickBot="1">
      <c r="B37" s="156"/>
      <c r="C37" s="157"/>
      <c r="D37" s="157"/>
      <c r="E37" s="158"/>
      <c r="F37" s="37" t="s">
        <v>249</v>
      </c>
      <c r="G37" s="23" t="s">
        <v>10</v>
      </c>
      <c r="H37" s="2">
        <v>1300</v>
      </c>
      <c r="I37" s="72"/>
      <c r="J37" s="97" t="s">
        <v>209</v>
      </c>
      <c r="K37" s="12">
        <v>50</v>
      </c>
      <c r="L37" s="32"/>
      <c r="M37" s="75" t="s">
        <v>134</v>
      </c>
      <c r="N37" s="22" t="s">
        <v>15</v>
      </c>
      <c r="O37" s="1">
        <v>1710</v>
      </c>
      <c r="P37" s="71"/>
      <c r="Q37" s="12"/>
      <c r="R37" s="12"/>
      <c r="S37" s="32"/>
      <c r="T37" s="76" t="s">
        <v>115</v>
      </c>
      <c r="U37" s="23" t="s">
        <v>19</v>
      </c>
      <c r="V37" s="2">
        <v>600</v>
      </c>
      <c r="W37" s="32"/>
      <c r="X37" s="12"/>
      <c r="Y37" s="12"/>
      <c r="Z37" s="32"/>
      <c r="AA37" s="159" t="s">
        <v>121</v>
      </c>
      <c r="AB37" s="160"/>
      <c r="AC37" s="17">
        <v>1960</v>
      </c>
      <c r="AD37" s="107"/>
    </row>
    <row r="38" spans="2:30" ht="22.5" customHeight="1" thickBot="1">
      <c r="B38" s="48"/>
      <c r="C38" s="63"/>
      <c r="D38" s="63"/>
      <c r="E38" s="63"/>
      <c r="F38" s="37" t="s">
        <v>162</v>
      </c>
      <c r="G38" s="23" t="s">
        <v>10</v>
      </c>
      <c r="H38" s="2">
        <v>1150</v>
      </c>
      <c r="I38" s="72"/>
      <c r="J38" s="97"/>
      <c r="K38" s="12"/>
      <c r="L38" s="32"/>
      <c r="M38" s="76" t="s">
        <v>78</v>
      </c>
      <c r="N38" s="23" t="s">
        <v>15</v>
      </c>
      <c r="O38" s="2">
        <v>640</v>
      </c>
      <c r="P38" s="72"/>
      <c r="Q38" s="12"/>
      <c r="R38" s="12"/>
      <c r="S38" s="32"/>
      <c r="T38" s="140" t="s">
        <v>131</v>
      </c>
      <c r="U38" s="27" t="s">
        <v>19</v>
      </c>
      <c r="V38" s="4">
        <v>1060</v>
      </c>
      <c r="W38" s="82"/>
      <c r="X38" s="97" t="s">
        <v>261</v>
      </c>
      <c r="Y38" s="12">
        <v>200</v>
      </c>
      <c r="Z38" s="32"/>
      <c r="AA38" s="102" t="s">
        <v>68</v>
      </c>
      <c r="AB38" s="103"/>
      <c r="AC38" s="20">
        <f>SUBTOTAL(9,AC37)</f>
        <v>1960</v>
      </c>
      <c r="AD38" s="17">
        <f>SUBTOTAL(9,AD37)</f>
        <v>0</v>
      </c>
    </row>
    <row r="39" spans="2:30" ht="22.5" customHeight="1">
      <c r="B39" s="148" t="s">
        <v>38</v>
      </c>
      <c r="C39" s="149"/>
      <c r="D39" s="46"/>
      <c r="E39" s="47"/>
      <c r="F39" s="37" t="s">
        <v>163</v>
      </c>
      <c r="G39" s="23" t="s">
        <v>10</v>
      </c>
      <c r="H39" s="2">
        <v>4070</v>
      </c>
      <c r="I39" s="72"/>
      <c r="J39" s="97" t="s">
        <v>210</v>
      </c>
      <c r="K39" s="12">
        <v>50</v>
      </c>
      <c r="L39" s="32"/>
      <c r="M39" s="77" t="s">
        <v>79</v>
      </c>
      <c r="N39" s="23" t="s">
        <v>15</v>
      </c>
      <c r="O39" s="2">
        <v>740</v>
      </c>
      <c r="P39" s="72"/>
      <c r="Q39" s="12"/>
      <c r="R39" s="12"/>
      <c r="S39" s="32"/>
      <c r="T39" s="93" t="s">
        <v>186</v>
      </c>
      <c r="U39" s="27"/>
      <c r="V39" s="4"/>
      <c r="W39" s="82"/>
      <c r="X39" s="97"/>
      <c r="Y39" s="12"/>
      <c r="Z39" s="32"/>
      <c r="AD39" s="58"/>
    </row>
    <row r="40" spans="2:30" ht="22.5" customHeight="1">
      <c r="B40" s="150" t="s">
        <v>39</v>
      </c>
      <c r="C40" s="143"/>
      <c r="D40" s="143" t="s">
        <v>40</v>
      </c>
      <c r="E40" s="144"/>
      <c r="F40" s="37" t="s">
        <v>266</v>
      </c>
      <c r="G40" s="23" t="s">
        <v>10</v>
      </c>
      <c r="H40" s="2">
        <v>3120</v>
      </c>
      <c r="I40" s="72"/>
      <c r="J40" s="97" t="s">
        <v>267</v>
      </c>
      <c r="K40" s="12">
        <v>400</v>
      </c>
      <c r="L40" s="32"/>
      <c r="M40" s="77" t="s">
        <v>122</v>
      </c>
      <c r="N40" s="23" t="s">
        <v>15</v>
      </c>
      <c r="O40" s="2">
        <v>1450</v>
      </c>
      <c r="P40" s="72"/>
      <c r="Q40" s="12"/>
      <c r="R40" s="12"/>
      <c r="S40" s="32"/>
      <c r="T40" s="76" t="s">
        <v>118</v>
      </c>
      <c r="U40" s="23" t="s">
        <v>19</v>
      </c>
      <c r="V40" s="2">
        <v>1760</v>
      </c>
      <c r="W40" s="32"/>
      <c r="X40" s="97" t="s">
        <v>262</v>
      </c>
      <c r="Y40" s="12">
        <v>100</v>
      </c>
      <c r="Z40" s="32"/>
      <c r="AA40" s="61"/>
      <c r="AB40" s="62"/>
      <c r="AC40" s="61"/>
      <c r="AD40" s="34"/>
    </row>
    <row r="41" spans="2:30" ht="22.5" customHeight="1" thickBot="1">
      <c r="B41" s="145"/>
      <c r="C41" s="146"/>
      <c r="D41" s="146"/>
      <c r="E41" s="147"/>
      <c r="F41" s="37" t="s">
        <v>188</v>
      </c>
      <c r="G41" s="23" t="s">
        <v>10</v>
      </c>
      <c r="H41" s="2">
        <v>1940</v>
      </c>
      <c r="I41" s="72"/>
      <c r="J41" s="97" t="s">
        <v>242</v>
      </c>
      <c r="K41" s="12">
        <v>200</v>
      </c>
      <c r="L41" s="32"/>
      <c r="M41" s="77" t="s">
        <v>136</v>
      </c>
      <c r="N41" s="23" t="s">
        <v>15</v>
      </c>
      <c r="O41" s="2">
        <v>1390</v>
      </c>
      <c r="P41" s="72"/>
      <c r="Q41" s="12"/>
      <c r="R41" s="12"/>
      <c r="S41" s="32"/>
      <c r="T41" s="57" t="s">
        <v>96</v>
      </c>
      <c r="U41" s="24" t="s">
        <v>19</v>
      </c>
      <c r="V41" s="10">
        <v>120</v>
      </c>
      <c r="W41" s="33"/>
      <c r="X41" s="12"/>
      <c r="Y41" s="12"/>
      <c r="Z41" s="32"/>
      <c r="AA41" s="14" t="s">
        <v>26</v>
      </c>
      <c r="AB41" s="26"/>
      <c r="AC41" s="16">
        <f>SUBTOTAL(9,H10:H58,K10:K58,O10:O53,R10:R30,V10:V15,Y10:Y15)</f>
        <v>143200</v>
      </c>
      <c r="AD41" s="35">
        <f>SUBTOTAL(9,I10:I58,L10:L58,P10:P53,S10:S14,W10:W15,S23:S30,Z10:Z15)</f>
        <v>0</v>
      </c>
    </row>
    <row r="42" spans="2:30" ht="22.5" customHeight="1" thickBot="1">
      <c r="B42" s="48"/>
      <c r="C42" s="63"/>
      <c r="D42" s="63"/>
      <c r="E42" s="63"/>
      <c r="F42" s="37" t="s">
        <v>164</v>
      </c>
      <c r="G42" s="23" t="s">
        <v>10</v>
      </c>
      <c r="H42" s="2">
        <v>1050</v>
      </c>
      <c r="I42" s="72"/>
      <c r="J42" s="97" t="s">
        <v>211</v>
      </c>
      <c r="K42" s="12">
        <v>50</v>
      </c>
      <c r="L42" s="32"/>
      <c r="M42" s="76" t="s">
        <v>120</v>
      </c>
      <c r="N42" s="23" t="s">
        <v>15</v>
      </c>
      <c r="O42" s="2">
        <v>820</v>
      </c>
      <c r="P42" s="72"/>
      <c r="Q42" s="12"/>
      <c r="R42" s="12"/>
      <c r="S42" s="32"/>
      <c r="T42" s="102" t="s">
        <v>61</v>
      </c>
      <c r="U42" s="103"/>
      <c r="V42" s="2">
        <f>SUBTOTAL(9,V25:V41)</f>
        <v>18070</v>
      </c>
      <c r="W42" s="17">
        <f>SUBTOTAL(9,W21:W41)</f>
        <v>0</v>
      </c>
      <c r="X42" s="115" t="s">
        <v>226</v>
      </c>
      <c r="Y42" s="113">
        <f>SUBTOTAL(9,Y25:Y41)</f>
        <v>1400</v>
      </c>
      <c r="Z42" s="114">
        <f>SUBTOTAL(9,Z25:Z41)</f>
        <v>0</v>
      </c>
      <c r="AA42" s="61"/>
      <c r="AB42" s="62"/>
      <c r="AC42" s="61"/>
      <c r="AD42" s="34"/>
    </row>
    <row r="43" spans="2:30" ht="22.5" customHeight="1" thickBot="1">
      <c r="B43" s="148" t="s">
        <v>41</v>
      </c>
      <c r="C43" s="149"/>
      <c r="D43" s="46"/>
      <c r="E43" s="47"/>
      <c r="F43" s="104" t="s">
        <v>233</v>
      </c>
      <c r="G43" s="23"/>
      <c r="H43" s="2"/>
      <c r="I43" s="72"/>
      <c r="J43" s="97"/>
      <c r="K43" s="12"/>
      <c r="L43" s="32"/>
      <c r="M43" s="76" t="s">
        <v>185</v>
      </c>
      <c r="N43" s="23" t="s">
        <v>15</v>
      </c>
      <c r="O43" s="2">
        <v>1210</v>
      </c>
      <c r="P43" s="72"/>
      <c r="Q43" s="12"/>
      <c r="R43" s="12"/>
      <c r="S43" s="32"/>
      <c r="T43" s="139" t="s">
        <v>132</v>
      </c>
      <c r="U43" s="22" t="s">
        <v>20</v>
      </c>
      <c r="V43" s="1">
        <v>1930</v>
      </c>
      <c r="W43" s="31"/>
      <c r="X43" s="128"/>
      <c r="Y43" s="129"/>
      <c r="Z43" s="130"/>
      <c r="AA43" s="14" t="s">
        <v>69</v>
      </c>
      <c r="AB43" s="26"/>
      <c r="AC43" s="16">
        <f>SUBTOTAL(9,V21:V49,AC10:AC37,Y21:Y41)</f>
        <v>44140</v>
      </c>
      <c r="AD43" s="35">
        <f>SUBTOTAL(9,W21:W49,AD10:AD37,Z21:Z41)</f>
        <v>0</v>
      </c>
    </row>
    <row r="44" spans="2:30" ht="22.5" customHeight="1" thickTop="1" thickBot="1">
      <c r="B44" s="48" t="s">
        <v>42</v>
      </c>
      <c r="C44" s="63"/>
      <c r="D44" s="63"/>
      <c r="E44" s="49"/>
      <c r="F44" s="37" t="s">
        <v>165</v>
      </c>
      <c r="G44" s="23" t="s">
        <v>10</v>
      </c>
      <c r="H44" s="2">
        <v>1700</v>
      </c>
      <c r="I44" s="72"/>
      <c r="J44" s="97" t="s">
        <v>212</v>
      </c>
      <c r="K44" s="12">
        <v>50</v>
      </c>
      <c r="L44" s="32"/>
      <c r="M44" s="77" t="s">
        <v>80</v>
      </c>
      <c r="N44" s="23" t="s">
        <v>15</v>
      </c>
      <c r="O44" s="2">
        <v>100</v>
      </c>
      <c r="P44" s="72"/>
      <c r="Q44" s="12"/>
      <c r="R44" s="12"/>
      <c r="S44" s="32"/>
      <c r="T44" s="57" t="s">
        <v>184</v>
      </c>
      <c r="U44" s="24" t="s">
        <v>20</v>
      </c>
      <c r="V44" s="10">
        <v>200</v>
      </c>
      <c r="W44" s="33"/>
      <c r="X44" s="131"/>
      <c r="Y44" s="132"/>
      <c r="Z44" s="133"/>
      <c r="AA44" s="61"/>
      <c r="AB44" s="62"/>
      <c r="AC44" s="61"/>
      <c r="AD44" s="34"/>
    </row>
    <row r="45" spans="2:30" ht="22.5" customHeight="1" thickBot="1">
      <c r="B45" s="151"/>
      <c r="C45" s="152"/>
      <c r="D45" s="152"/>
      <c r="E45" s="153"/>
      <c r="F45" s="37" t="s">
        <v>166</v>
      </c>
      <c r="G45" s="23" t="s">
        <v>10</v>
      </c>
      <c r="H45" s="2">
        <v>5010</v>
      </c>
      <c r="I45" s="72"/>
      <c r="J45" s="97" t="s">
        <v>213</v>
      </c>
      <c r="K45" s="12">
        <v>500</v>
      </c>
      <c r="L45" s="32"/>
      <c r="M45" s="81" t="s">
        <v>81</v>
      </c>
      <c r="N45" s="55" t="s">
        <v>15</v>
      </c>
      <c r="O45" s="56">
        <v>220</v>
      </c>
      <c r="P45" s="74"/>
      <c r="Q45" s="12"/>
      <c r="R45" s="12"/>
      <c r="S45" s="32"/>
      <c r="T45" s="102" t="s">
        <v>62</v>
      </c>
      <c r="U45" s="103"/>
      <c r="V45" s="2">
        <f>SUBTOTAL(9,V43:V44)</f>
        <v>2130</v>
      </c>
      <c r="W45" s="114">
        <f>SUBTOTAL(9,W43:W44)</f>
        <v>0</v>
      </c>
      <c r="X45" s="131"/>
      <c r="Y45" s="132"/>
      <c r="Z45" s="133"/>
      <c r="AA45" s="14" t="s">
        <v>27</v>
      </c>
      <c r="AB45" s="26"/>
      <c r="AC45" s="15">
        <f>+AC41+AC43</f>
        <v>187340</v>
      </c>
      <c r="AD45" s="35">
        <f>+AD41+AD43</f>
        <v>0</v>
      </c>
    </row>
    <row r="46" spans="2:30" ht="22.5" customHeight="1" thickBot="1">
      <c r="B46" s="151"/>
      <c r="C46" s="152"/>
      <c r="D46" s="152"/>
      <c r="E46" s="153"/>
      <c r="F46" s="37" t="s">
        <v>167</v>
      </c>
      <c r="G46" s="23" t="s">
        <v>10</v>
      </c>
      <c r="H46" s="2">
        <v>3400</v>
      </c>
      <c r="I46" s="72"/>
      <c r="J46" s="97" t="s">
        <v>214</v>
      </c>
      <c r="K46" s="12">
        <v>300</v>
      </c>
      <c r="L46" s="32"/>
      <c r="M46" s="78" t="s">
        <v>82</v>
      </c>
      <c r="N46" s="24" t="s">
        <v>15</v>
      </c>
      <c r="O46" s="10">
        <v>690</v>
      </c>
      <c r="P46" s="91"/>
      <c r="Q46" s="12"/>
      <c r="R46" s="12"/>
      <c r="S46" s="32"/>
      <c r="T46" s="75" t="s">
        <v>240</v>
      </c>
      <c r="U46" s="22" t="s">
        <v>21</v>
      </c>
      <c r="V46" s="1">
        <v>2790</v>
      </c>
      <c r="W46" s="31"/>
      <c r="X46" s="131"/>
      <c r="Y46" s="132"/>
      <c r="Z46" s="133"/>
      <c r="AA46" s="121"/>
      <c r="AB46" s="62"/>
      <c r="AC46" s="122"/>
      <c r="AD46" s="123"/>
    </row>
    <row r="47" spans="2:30" ht="22.5" customHeight="1" thickBot="1">
      <c r="B47" s="53" t="s">
        <v>73</v>
      </c>
      <c r="C47" s="64"/>
      <c r="D47" s="64"/>
      <c r="E47" s="54"/>
      <c r="F47" s="40" t="s">
        <v>168</v>
      </c>
      <c r="G47" s="23" t="s">
        <v>10</v>
      </c>
      <c r="H47" s="4">
        <v>1680</v>
      </c>
      <c r="I47" s="72"/>
      <c r="J47" s="97" t="s">
        <v>215</v>
      </c>
      <c r="K47" s="12">
        <v>100</v>
      </c>
      <c r="L47" s="32"/>
      <c r="M47" s="102" t="s">
        <v>57</v>
      </c>
      <c r="N47" s="103"/>
      <c r="O47" s="19">
        <f>SUBTOTAL(9,O37:O46)</f>
        <v>8970</v>
      </c>
      <c r="P47" s="19">
        <f>SUBTOTAL(9,P37:P46)</f>
        <v>0</v>
      </c>
      <c r="Q47" s="12"/>
      <c r="R47" s="12"/>
      <c r="S47" s="32"/>
      <c r="T47" s="76" t="s">
        <v>127</v>
      </c>
      <c r="U47" s="23" t="s">
        <v>21</v>
      </c>
      <c r="V47" s="2">
        <v>980</v>
      </c>
      <c r="W47" s="32"/>
      <c r="X47" s="131"/>
      <c r="Y47" s="132"/>
      <c r="Z47" s="133"/>
      <c r="AA47" s="61"/>
      <c r="AB47" s="62"/>
      <c r="AC47" s="61"/>
      <c r="AD47" s="34"/>
    </row>
    <row r="48" spans="2:30" ht="22.5" customHeight="1">
      <c r="B48" s="151"/>
      <c r="C48" s="152"/>
      <c r="D48" s="152"/>
      <c r="E48" s="153"/>
      <c r="F48" s="40" t="s">
        <v>169</v>
      </c>
      <c r="G48" s="23" t="s">
        <v>10</v>
      </c>
      <c r="H48" s="4">
        <v>2760</v>
      </c>
      <c r="I48" s="72"/>
      <c r="J48" s="97"/>
      <c r="K48" s="12"/>
      <c r="L48" s="32"/>
      <c r="M48" s="75" t="s">
        <v>83</v>
      </c>
      <c r="N48" s="22" t="s">
        <v>16</v>
      </c>
      <c r="O48" s="1">
        <v>880</v>
      </c>
      <c r="P48" s="71"/>
      <c r="Q48" s="12"/>
      <c r="R48" s="12"/>
      <c r="S48" s="32"/>
      <c r="T48" s="94" t="s">
        <v>74</v>
      </c>
      <c r="U48" s="23" t="s">
        <v>21</v>
      </c>
      <c r="V48" s="3">
        <v>740</v>
      </c>
      <c r="W48" s="32"/>
      <c r="X48" s="131"/>
      <c r="Y48" s="132"/>
      <c r="Z48" s="133"/>
      <c r="AA48" s="43" t="s">
        <v>48</v>
      </c>
      <c r="AB48" s="28"/>
      <c r="AC48" s="6"/>
      <c r="AD48" s="7"/>
    </row>
    <row r="49" spans="2:30" ht="22.5" customHeight="1" thickBot="1">
      <c r="B49" s="151"/>
      <c r="C49" s="152"/>
      <c r="D49" s="152"/>
      <c r="E49" s="153"/>
      <c r="F49" s="41" t="s">
        <v>187</v>
      </c>
      <c r="G49" s="23" t="s">
        <v>10</v>
      </c>
      <c r="H49" s="4">
        <v>650</v>
      </c>
      <c r="I49" s="73"/>
      <c r="J49" s="98" t="s">
        <v>216</v>
      </c>
      <c r="K49" s="99">
        <v>50</v>
      </c>
      <c r="L49" s="82"/>
      <c r="M49" s="76" t="s">
        <v>84</v>
      </c>
      <c r="N49" s="23" t="s">
        <v>16</v>
      </c>
      <c r="O49" s="2">
        <v>770</v>
      </c>
      <c r="P49" s="72"/>
      <c r="Q49" s="12"/>
      <c r="R49" s="12"/>
      <c r="S49" s="32"/>
      <c r="T49" s="79"/>
      <c r="U49" s="24"/>
      <c r="V49" s="10"/>
      <c r="W49" s="33"/>
      <c r="X49" s="131"/>
      <c r="Y49" s="132"/>
      <c r="Z49" s="133"/>
      <c r="AA49" s="44"/>
      <c r="AB49" s="29"/>
      <c r="AC49" s="8"/>
      <c r="AD49" s="9"/>
    </row>
    <row r="50" spans="2:30" ht="22.5" customHeight="1" thickBot="1">
      <c r="B50" s="48" t="s">
        <v>43</v>
      </c>
      <c r="C50" s="63"/>
      <c r="D50" s="63"/>
      <c r="E50" s="49"/>
      <c r="F50" s="41" t="s">
        <v>231</v>
      </c>
      <c r="G50" s="23" t="s">
        <v>10</v>
      </c>
      <c r="H50" s="4">
        <v>350</v>
      </c>
      <c r="I50" s="73"/>
      <c r="J50" s="98" t="s">
        <v>217</v>
      </c>
      <c r="K50" s="99">
        <v>30</v>
      </c>
      <c r="L50" s="82"/>
      <c r="M50" s="76" t="s">
        <v>137</v>
      </c>
      <c r="N50" s="23" t="s">
        <v>16</v>
      </c>
      <c r="O50" s="2">
        <v>1850</v>
      </c>
      <c r="P50" s="72"/>
      <c r="Q50" s="12"/>
      <c r="R50" s="12"/>
      <c r="S50" s="32"/>
      <c r="T50" s="102" t="s">
        <v>63</v>
      </c>
      <c r="U50" s="103"/>
      <c r="V50" s="2">
        <f>SUBTOTAL(9,V46:V49)</f>
        <v>4510</v>
      </c>
      <c r="W50" s="10">
        <f>SUBTOTAL(9,W46:W49)</f>
        <v>0</v>
      </c>
      <c r="X50" s="131"/>
      <c r="Y50" s="132"/>
      <c r="Z50" s="133"/>
      <c r="AA50" s="43" t="s">
        <v>49</v>
      </c>
      <c r="AB50" s="28"/>
      <c r="AC50" s="6"/>
      <c r="AD50" s="7"/>
    </row>
    <row r="51" spans="2:30" ht="22.5" customHeight="1">
      <c r="B51" s="142"/>
      <c r="C51" s="143"/>
      <c r="D51" s="143"/>
      <c r="E51" s="144"/>
      <c r="F51" s="37" t="s">
        <v>170</v>
      </c>
      <c r="G51" s="23" t="s">
        <v>10</v>
      </c>
      <c r="H51" s="4">
        <v>1070</v>
      </c>
      <c r="I51" s="73"/>
      <c r="J51" s="98" t="s">
        <v>218</v>
      </c>
      <c r="K51" s="99">
        <v>100</v>
      </c>
      <c r="L51" s="82"/>
      <c r="M51" s="77" t="s">
        <v>239</v>
      </c>
      <c r="N51" s="23" t="s">
        <v>16</v>
      </c>
      <c r="O51" s="2">
        <v>1770</v>
      </c>
      <c r="P51" s="72"/>
      <c r="Q51" s="12"/>
      <c r="R51" s="12"/>
      <c r="S51" s="32"/>
      <c r="T51" s="67"/>
      <c r="U51" s="68"/>
      <c r="V51" s="67"/>
      <c r="W51" s="67"/>
      <c r="X51" s="132"/>
      <c r="Y51" s="132"/>
      <c r="Z51" s="133"/>
      <c r="AA51" s="44"/>
      <c r="AB51" s="29"/>
      <c r="AC51" s="8"/>
      <c r="AD51" s="9"/>
    </row>
    <row r="52" spans="2:30" ht="22.5" customHeight="1" thickBot="1">
      <c r="B52" s="145"/>
      <c r="C52" s="146"/>
      <c r="D52" s="146"/>
      <c r="E52" s="147"/>
      <c r="F52" s="40" t="s">
        <v>171</v>
      </c>
      <c r="G52" s="23" t="s">
        <v>10</v>
      </c>
      <c r="H52" s="4">
        <v>600</v>
      </c>
      <c r="I52" s="73"/>
      <c r="J52" s="98"/>
      <c r="K52" s="99" t="s">
        <v>241</v>
      </c>
      <c r="L52" s="82"/>
      <c r="M52" s="76" t="s">
        <v>130</v>
      </c>
      <c r="N52" s="23" t="s">
        <v>16</v>
      </c>
      <c r="O52" s="2">
        <v>840</v>
      </c>
      <c r="P52" s="72"/>
      <c r="Q52" s="12"/>
      <c r="R52" s="12"/>
      <c r="S52" s="32"/>
      <c r="X52" s="132"/>
      <c r="Y52" s="132"/>
      <c r="Z52" s="133"/>
      <c r="AA52" s="43" t="s">
        <v>70</v>
      </c>
      <c r="AB52" s="28"/>
      <c r="AC52" s="6"/>
      <c r="AD52" s="7"/>
    </row>
    <row r="53" spans="2:30" ht="22.5" customHeight="1" thickBot="1">
      <c r="B53" s="30"/>
      <c r="F53" s="40" t="s">
        <v>172</v>
      </c>
      <c r="G53" s="23" t="s">
        <v>10</v>
      </c>
      <c r="H53" s="4">
        <v>590</v>
      </c>
      <c r="I53" s="73"/>
      <c r="J53" s="98"/>
      <c r="K53" s="99" t="s">
        <v>241</v>
      </c>
      <c r="L53" s="82"/>
      <c r="M53" s="101" t="s">
        <v>85</v>
      </c>
      <c r="N53" s="55" t="s">
        <v>16</v>
      </c>
      <c r="O53" s="56">
        <v>1130</v>
      </c>
      <c r="P53" s="74"/>
      <c r="Q53" s="117"/>
      <c r="R53" s="117"/>
      <c r="S53" s="106"/>
      <c r="X53" s="132"/>
      <c r="Y53" s="132"/>
      <c r="Z53" s="133"/>
      <c r="AA53" s="44"/>
      <c r="AB53" s="29"/>
      <c r="AC53" s="8"/>
      <c r="AD53" s="9"/>
    </row>
    <row r="54" spans="2:30" ht="22.5" customHeight="1" thickBot="1">
      <c r="B54" s="30"/>
      <c r="F54" s="42" t="s">
        <v>173</v>
      </c>
      <c r="G54" s="23" t="s">
        <v>10</v>
      </c>
      <c r="H54" s="2">
        <v>20</v>
      </c>
      <c r="I54" s="73"/>
      <c r="J54" s="98"/>
      <c r="K54" s="99" t="s">
        <v>241</v>
      </c>
      <c r="L54" s="82"/>
      <c r="M54" s="102" t="s">
        <v>58</v>
      </c>
      <c r="N54" s="103"/>
      <c r="O54" s="17">
        <f>SUBTOTAL(9,O48:O53)</f>
        <v>7240</v>
      </c>
      <c r="P54" s="17">
        <f>SUBTOTAL(9,P48:P53)</f>
        <v>0</v>
      </c>
      <c r="Q54" s="100"/>
      <c r="R54" s="12"/>
      <c r="S54" s="32"/>
      <c r="X54" s="136"/>
      <c r="Y54" s="132"/>
      <c r="Z54" s="133"/>
      <c r="AA54" s="43" t="s">
        <v>50</v>
      </c>
      <c r="AB54" s="28"/>
      <c r="AC54" s="6"/>
      <c r="AD54" s="7"/>
    </row>
    <row r="55" spans="2:30" ht="22.5" customHeight="1">
      <c r="B55" s="30"/>
      <c r="F55" s="37" t="s">
        <v>174</v>
      </c>
      <c r="G55" s="23" t="s">
        <v>10</v>
      </c>
      <c r="H55" s="2">
        <v>1240</v>
      </c>
      <c r="I55" s="73"/>
      <c r="J55" s="98" t="s">
        <v>219</v>
      </c>
      <c r="K55" s="99">
        <v>50</v>
      </c>
      <c r="L55" s="82"/>
      <c r="M55" s="65"/>
      <c r="O55" s="65"/>
      <c r="P55" s="65"/>
      <c r="Q55" s="65"/>
      <c r="R55" s="65"/>
      <c r="S55" s="65"/>
      <c r="X55" s="65"/>
      <c r="Y55" s="65"/>
      <c r="Z55" s="65"/>
      <c r="AA55" s="137"/>
      <c r="AB55" s="29"/>
      <c r="AC55" s="8"/>
      <c r="AD55" s="9"/>
    </row>
    <row r="56" spans="2:30" ht="22.5" customHeight="1">
      <c r="B56" s="30"/>
      <c r="F56" s="37" t="s">
        <v>175</v>
      </c>
      <c r="G56" s="23" t="s">
        <v>10</v>
      </c>
      <c r="H56" s="2">
        <v>3840</v>
      </c>
      <c r="I56" s="72"/>
      <c r="J56" s="97" t="s">
        <v>220</v>
      </c>
      <c r="K56" s="12">
        <v>50</v>
      </c>
      <c r="L56" s="32"/>
      <c r="M56" s="65"/>
      <c r="O56" s="65"/>
      <c r="P56" s="65"/>
      <c r="Q56" s="65"/>
      <c r="R56" s="65"/>
      <c r="S56" s="65"/>
      <c r="X56" s="65"/>
      <c r="Y56" s="65"/>
      <c r="Z56" s="65"/>
      <c r="AA56" s="43"/>
      <c r="AB56" s="28"/>
      <c r="AC56" s="6"/>
      <c r="AD56" s="7"/>
    </row>
    <row r="57" spans="2:30" ht="22.5" customHeight="1">
      <c r="B57" s="30"/>
      <c r="F57" s="37" t="s">
        <v>176</v>
      </c>
      <c r="G57" s="23" t="s">
        <v>10</v>
      </c>
      <c r="H57" s="2">
        <v>1240</v>
      </c>
      <c r="I57" s="72"/>
      <c r="J57" s="97" t="s">
        <v>221</v>
      </c>
      <c r="K57" s="12">
        <v>500</v>
      </c>
      <c r="L57" s="32"/>
      <c r="AA57" s="138"/>
      <c r="AD57" s="58"/>
    </row>
    <row r="58" spans="2:30" ht="22.5" customHeight="1" thickBot="1">
      <c r="B58" s="30"/>
      <c r="F58" s="66" t="s">
        <v>177</v>
      </c>
      <c r="G58" s="55" t="s">
        <v>10</v>
      </c>
      <c r="H58" s="56">
        <v>1310</v>
      </c>
      <c r="I58" s="74"/>
      <c r="J58" s="116" t="s">
        <v>230</v>
      </c>
      <c r="K58" s="117">
        <v>50</v>
      </c>
      <c r="L58" s="106"/>
      <c r="AA58" s="63"/>
      <c r="AD58" s="58"/>
    </row>
    <row r="59" spans="2:30" ht="22.5" customHeight="1" thickBot="1">
      <c r="B59" s="30"/>
      <c r="D59" s="65"/>
      <c r="E59" s="65"/>
      <c r="F59" s="108" t="s">
        <v>52</v>
      </c>
      <c r="G59" s="103"/>
      <c r="H59" s="17">
        <f t="shared" ref="H59:I59" si="1">SUBTOTAL(9,H10:H58)</f>
        <v>71840</v>
      </c>
      <c r="I59" s="92">
        <f t="shared" si="1"/>
        <v>0</v>
      </c>
      <c r="J59" s="115" t="s">
        <v>226</v>
      </c>
      <c r="K59" s="113">
        <f>SUBTOTAL(9,K10:K58)</f>
        <v>4430</v>
      </c>
      <c r="L59" s="114">
        <f>SUBTOTAL(9,L10:L58)</f>
        <v>0</v>
      </c>
      <c r="AD59" s="58"/>
    </row>
    <row r="60" spans="2:30" ht="20.25" customHeight="1">
      <c r="B60" s="36"/>
      <c r="C60" s="45" t="s">
        <v>110</v>
      </c>
      <c r="D60" s="8"/>
      <c r="E60" s="8"/>
      <c r="F60" s="8"/>
      <c r="G60" s="29"/>
      <c r="H60" s="8"/>
      <c r="I60" s="8"/>
      <c r="J60" s="8"/>
      <c r="K60" s="8"/>
      <c r="L60" s="8"/>
      <c r="M60" s="8"/>
      <c r="N60" s="29"/>
      <c r="O60" s="8"/>
      <c r="P60" s="8"/>
      <c r="Q60" s="8"/>
      <c r="R60" s="8"/>
      <c r="S60" s="8"/>
      <c r="T60" s="8"/>
      <c r="U60" s="29"/>
      <c r="V60" s="8"/>
      <c r="W60" s="8"/>
      <c r="X60" s="8"/>
      <c r="Y60" s="8"/>
      <c r="Z60" s="8"/>
      <c r="AA60" s="8"/>
      <c r="AB60" s="29"/>
      <c r="AC60" s="8"/>
      <c r="AD60" s="9"/>
    </row>
    <row r="61" spans="2:30">
      <c r="AA61" s="6"/>
      <c r="AB61" s="28"/>
      <c r="AC61" s="6"/>
      <c r="AD61" s="6"/>
    </row>
  </sheetData>
  <mergeCells count="34">
    <mergeCell ref="B10:C10"/>
    <mergeCell ref="C13:C14"/>
    <mergeCell ref="B13:B14"/>
    <mergeCell ref="B29:E30"/>
    <mergeCell ref="D13:D14"/>
    <mergeCell ref="E13:E14"/>
    <mergeCell ref="B12:D12"/>
    <mergeCell ref="B28:C28"/>
    <mergeCell ref="E18:E19"/>
    <mergeCell ref="B15:C15"/>
    <mergeCell ref="B18:D19"/>
    <mergeCell ref="B22:E26"/>
    <mergeCell ref="T1:AD2"/>
    <mergeCell ref="G2:P4"/>
    <mergeCell ref="F7:I8"/>
    <mergeCell ref="U3:AD3"/>
    <mergeCell ref="U4:AD4"/>
    <mergeCell ref="U5:AD5"/>
    <mergeCell ref="U6:AD6"/>
    <mergeCell ref="U7:AD7"/>
    <mergeCell ref="U8:AD8"/>
    <mergeCell ref="B1:F3"/>
    <mergeCell ref="B31:C31"/>
    <mergeCell ref="B32:E33"/>
    <mergeCell ref="B35:C35"/>
    <mergeCell ref="AA37:AB37"/>
    <mergeCell ref="B36:E37"/>
    <mergeCell ref="B51:E52"/>
    <mergeCell ref="B39:C39"/>
    <mergeCell ref="B40:C41"/>
    <mergeCell ref="D40:E41"/>
    <mergeCell ref="B43:C43"/>
    <mergeCell ref="B45:E46"/>
    <mergeCell ref="B48:E49"/>
  </mergeCells>
  <phoneticPr fontId="3"/>
  <conditionalFormatting sqref="I10:I59 W21:W23 P23:P30 W25:W35 W37:W41 W43:W49 P48:P53">
    <cfRule type="cellIs" dxfId="59" priority="254" operator="greaterThan">
      <formula>H10</formula>
    </cfRule>
    <cfRule type="cellIs" dxfId="58" priority="257" operator="lessThan">
      <formula>H10*0.9</formula>
    </cfRule>
    <cfRule type="cellIs" dxfId="57" priority="256" operator="lessThan">
      <formula>H10*0.6</formula>
    </cfRule>
    <cfRule type="cellIs" dxfId="56" priority="255" operator="between">
      <formula>H10*1</formula>
      <formula>H10*0.9</formula>
    </cfRule>
  </conditionalFormatting>
  <conditionalFormatting sqref="K59:L59">
    <cfRule type="cellIs" dxfId="55" priority="55" operator="lessThan">
      <formula>J59*0.6</formula>
    </cfRule>
    <cfRule type="cellIs" dxfId="54" priority="54" operator="between">
      <formula>J59*1</formula>
      <formula>J59*0.9</formula>
    </cfRule>
    <cfRule type="cellIs" dxfId="53" priority="53" operator="greaterThan">
      <formula>J59</formula>
    </cfRule>
    <cfRule type="cellIs" dxfId="52" priority="56" operator="lessThan">
      <formula>J59*0.9</formula>
    </cfRule>
  </conditionalFormatting>
  <conditionalFormatting sqref="P10:P21 P32:P35 P37:P46">
    <cfRule type="cellIs" dxfId="51" priority="87" operator="lessThan">
      <formula>O10*0.6</formula>
    </cfRule>
    <cfRule type="cellIs" dxfId="50" priority="85" operator="greaterThan">
      <formula>O10</formula>
    </cfRule>
    <cfRule type="cellIs" dxfId="49" priority="86" operator="between">
      <formula>O10*1</formula>
      <formula>O10*0.9</formula>
    </cfRule>
    <cfRule type="cellIs" dxfId="48" priority="88" operator="lessThan">
      <formula>O10*0.9</formula>
    </cfRule>
  </conditionalFormatting>
  <conditionalFormatting sqref="R15:S15">
    <cfRule type="cellIs" dxfId="47" priority="60" operator="lessThan">
      <formula>Q15*0.9</formula>
    </cfRule>
    <cfRule type="cellIs" dxfId="46" priority="58" operator="between">
      <formula>Q15*1</formula>
      <formula>Q15*0.9</formula>
    </cfRule>
    <cfRule type="cellIs" dxfId="45" priority="59" operator="lessThan">
      <formula>Q15*0.6</formula>
    </cfRule>
    <cfRule type="cellIs" dxfId="44" priority="57" operator="greaterThan">
      <formula>Q15</formula>
    </cfRule>
  </conditionalFormatting>
  <conditionalFormatting sqref="R22:S22">
    <cfRule type="cellIs" dxfId="43" priority="38" operator="between">
      <formula>Q22*1</formula>
      <formula>Q22*0.9</formula>
    </cfRule>
    <cfRule type="cellIs" dxfId="42" priority="39" operator="lessThan">
      <formula>Q22*0.6</formula>
    </cfRule>
    <cfRule type="cellIs" dxfId="41" priority="40" operator="lessThan">
      <formula>Q22*0.9</formula>
    </cfRule>
    <cfRule type="cellIs" dxfId="40" priority="37" operator="greaterThan">
      <formula>Q22</formula>
    </cfRule>
  </conditionalFormatting>
  <conditionalFormatting sqref="R31:S31">
    <cfRule type="cellIs" dxfId="39" priority="43" operator="lessThan">
      <formula>Q31*0.6</formula>
    </cfRule>
    <cfRule type="cellIs" dxfId="38" priority="42" operator="between">
      <formula>Q31*1</formula>
      <formula>Q31*0.9</formula>
    </cfRule>
    <cfRule type="cellIs" dxfId="37" priority="41" operator="greaterThan">
      <formula>Q31</formula>
    </cfRule>
    <cfRule type="cellIs" dxfId="36" priority="44" operator="lessThan">
      <formula>Q31*0.9</formula>
    </cfRule>
  </conditionalFormatting>
  <conditionalFormatting sqref="R54:S54">
    <cfRule type="cellIs" dxfId="35" priority="61" operator="greaterThan">
      <formula>Q54</formula>
    </cfRule>
    <cfRule type="cellIs" dxfId="34" priority="63" operator="lessThan">
      <formula>Q54*0.6</formula>
    </cfRule>
    <cfRule type="cellIs" dxfId="33" priority="62" operator="between">
      <formula>Q54*1</formula>
      <formula>Q54*0.9</formula>
    </cfRule>
    <cfRule type="cellIs" dxfId="32" priority="64" operator="lessThan">
      <formula>Q54*0.9</formula>
    </cfRule>
  </conditionalFormatting>
  <conditionalFormatting sqref="S10:S14 L10:L58 S16:S21 S23:S30 S32:S53">
    <cfRule type="cellIs" dxfId="31" priority="265" operator="lessThan">
      <formula>J10*0.9</formula>
    </cfRule>
    <cfRule type="cellIs" dxfId="30" priority="262" operator="greaterThan">
      <formula>J10</formula>
    </cfRule>
    <cfRule type="cellIs" dxfId="29" priority="263" operator="between">
      <formula>J10*1</formula>
      <formula>J10*0.9</formula>
    </cfRule>
    <cfRule type="cellIs" dxfId="28" priority="264" operator="lessThan">
      <formula>J10*0.6</formula>
    </cfRule>
  </conditionalFormatting>
  <conditionalFormatting sqref="W10:W16">
    <cfRule type="cellIs" dxfId="27" priority="48" operator="lessThan">
      <formula>V10*0.9</formula>
    </cfRule>
    <cfRule type="cellIs" dxfId="26" priority="46" operator="between">
      <formula>V10*1</formula>
      <formula>V10*0.9</formula>
    </cfRule>
    <cfRule type="cellIs" dxfId="25" priority="47" operator="lessThan">
      <formula>V10*0.6</formula>
    </cfRule>
    <cfRule type="cellIs" dxfId="24" priority="45" operator="greaterThan">
      <formula>V10</formula>
    </cfRule>
  </conditionalFormatting>
  <conditionalFormatting sqref="Y16:Z16">
    <cfRule type="cellIs" dxfId="23" priority="13" operator="greaterThan">
      <formula>X16</formula>
    </cfRule>
    <cfRule type="cellIs" dxfId="22" priority="14" operator="between">
      <formula>X16*1</formula>
      <formula>X16*0.9</formula>
    </cfRule>
    <cfRule type="cellIs" dxfId="21" priority="15" operator="lessThan">
      <formula>X16*0.6</formula>
    </cfRule>
    <cfRule type="cellIs" dxfId="20" priority="16" operator="lessThan">
      <formula>X16*0.9</formula>
    </cfRule>
  </conditionalFormatting>
  <conditionalFormatting sqref="Y24:Z24">
    <cfRule type="cellIs" dxfId="19" priority="2" operator="between">
      <formula>X24*1</formula>
      <formula>X24*0.9</formula>
    </cfRule>
    <cfRule type="cellIs" dxfId="18" priority="3" operator="lessThan">
      <formula>X24*0.6</formula>
    </cfRule>
    <cfRule type="cellIs" dxfId="17" priority="4" operator="lessThan">
      <formula>X24*0.9</formula>
    </cfRule>
    <cfRule type="cellIs" dxfId="16" priority="1" operator="greaterThan">
      <formula>X24</formula>
    </cfRule>
  </conditionalFormatting>
  <conditionalFormatting sqref="Y42:Z42">
    <cfRule type="cellIs" dxfId="15" priority="5" operator="greaterThan">
      <formula>X42</formula>
    </cfRule>
    <cfRule type="cellIs" dxfId="14" priority="6" operator="between">
      <formula>X42*1</formula>
      <formula>X42*0.9</formula>
    </cfRule>
    <cfRule type="cellIs" dxfId="13" priority="7" operator="lessThan">
      <formula>X42*0.6</formula>
    </cfRule>
    <cfRule type="cellIs" dxfId="12" priority="8" operator="lessThan">
      <formula>X42*0.9</formula>
    </cfRule>
  </conditionalFormatting>
  <conditionalFormatting sqref="Y54:Z54">
    <cfRule type="cellIs" dxfId="11" priority="32" operator="lessThan">
      <formula>X54*0.9</formula>
    </cfRule>
    <cfRule type="cellIs" dxfId="10" priority="31" operator="lessThan">
      <formula>X54*0.6</formula>
    </cfRule>
    <cfRule type="cellIs" dxfId="9" priority="30" operator="between">
      <formula>X54*1</formula>
      <formula>X54*0.9</formula>
    </cfRule>
    <cfRule type="cellIs" dxfId="8" priority="29" operator="greaterThan">
      <formula>X54</formula>
    </cfRule>
  </conditionalFormatting>
  <conditionalFormatting sqref="Z10:Z15 Z17:Z23 Z25:Z41 Z43:Z53">
    <cfRule type="cellIs" dxfId="7" priority="35" operator="lessThan">
      <formula>X10*0.6</formula>
    </cfRule>
    <cfRule type="cellIs" dxfId="6" priority="34" operator="between">
      <formula>X10*1</formula>
      <formula>X10*0.9</formula>
    </cfRule>
    <cfRule type="cellIs" dxfId="5" priority="33" operator="greaterThan">
      <formula>X10</formula>
    </cfRule>
    <cfRule type="cellIs" dxfId="4" priority="36" operator="lessThan">
      <formula>X10*0.9</formula>
    </cfRule>
  </conditionalFormatting>
  <conditionalFormatting sqref="AD10:AD16 AD18:AD25 AD27:AD33 AD35 AD37">
    <cfRule type="cellIs" dxfId="3" priority="109" operator="greaterThan">
      <formula>AC10</formula>
    </cfRule>
    <cfRule type="cellIs" dxfId="2" priority="110" operator="between">
      <formula>AC10*1</formula>
      <formula>AC10*0.9</formula>
    </cfRule>
    <cfRule type="cellIs" dxfId="1" priority="111" operator="lessThan">
      <formula>AC10*0.6</formula>
    </cfRule>
    <cfRule type="cellIs" dxfId="0" priority="112" operator="lessThan">
      <formula>AC10*0.9</formula>
    </cfRule>
  </conditionalFormatting>
  <dataValidations count="1">
    <dataValidation imeMode="off" allowBlank="1" sqref="W10:W15 W21:W23 P10:P21 P32:P35 P37:P46 AD37 AD10:AD16 AD18:AD25 AD27:AD33 AD35 W25:W41 I10:L59 P23:P30 P48:P53 Q10:S54 W43:W49 X10:Z54" xr:uid="{00000000-0002-0000-0000-000000000000}"/>
  </dataValidations>
  <printOptions horizontalCentered="1"/>
  <pageMargins left="0.23622047244094491" right="0.23622047244094491" top="0.31496062992125984" bottom="0.31496062992125984" header="0.31496062992125984" footer="0.31496062992125984"/>
  <pageSetup paperSize="12" scale="47" orientation="landscape" horizontalDpi="1200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012E610D6B83D46A6C40258277BEA93" ma:contentTypeVersion="8" ma:contentTypeDescription="新しいドキュメントを作成します。" ma:contentTypeScope="" ma:versionID="9eb2bff32d552100654c92e0c7a2b748">
  <xsd:schema xmlns:xsd="http://www.w3.org/2001/XMLSchema" xmlns:xs="http://www.w3.org/2001/XMLSchema" xmlns:p="http://schemas.microsoft.com/office/2006/metadata/properties" xmlns:ns3="44025c8f-fe60-4714-9b02-8789ee397641" targetNamespace="http://schemas.microsoft.com/office/2006/metadata/properties" ma:root="true" ma:fieldsID="7dd65c2060bfe5762c6d5211fc463385" ns3:_="">
    <xsd:import namespace="44025c8f-fe60-4714-9b02-8789ee3976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25c8f-fe60-4714-9b02-8789ee3976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C5415E-6BBE-4FC4-8E14-21716E81C1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025c8f-fe60-4714-9b02-8789ee3976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17177D-E355-4E52-8E23-2D924774D4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AACF57-B9B4-4C2D-8416-0980BC719847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44025c8f-fe60-4714-9b02-8789ee397641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折込申込書</vt:lpstr>
      <vt:lpstr>折込申込書!Print_Area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2019-07-09T03:41:59Z</dcterms:created>
  <dcterms:modified xsi:type="dcterms:W3CDTF">2026-06-25T08:22:57Z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0x0101009012E610D6B83D46A6C40258277BEA93</vt:lpwstr>
  </property>
</Properties>
</file>